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casey\Desktop\Personal\HOG\2023 Anniversary\My Routes\"/>
    </mc:Choice>
  </mc:AlternateContent>
  <xr:revisionPtr revIDLastSave="0" documentId="13_ncr:1_{1E7C0642-7A8D-458E-8238-8208CFFD341D}" xr6:coauthVersionLast="47" xr6:coauthVersionMax="47" xr10:uidLastSave="{00000000-0000-0000-0000-000000000000}"/>
  <bookViews>
    <workbookView xWindow="28680" yWindow="-120" windowWidth="29040" windowHeight="16440" xr2:uid="{0DC171F5-F794-428E-8997-7E818A9B9353}"/>
  </bookViews>
  <sheets>
    <sheet name="Ride Plan" sheetId="1" r:id="rId1"/>
    <sheet name="Riders" sheetId="6" r:id="rId2"/>
    <sheet name="Routes" sheetId="2" r:id="rId3"/>
    <sheet name="States" sheetId="3" r:id="rId4"/>
    <sheet name="Dealerships" sheetId="5" r:id="rId5"/>
  </sheets>
  <externalReferences>
    <externalReference r:id="rId6"/>
  </externalReferences>
  <definedNames>
    <definedName name="CalendarYear">[1]January!$K$2</definedName>
    <definedName name="DaysAndWeeks">{0,1,2,3,4,5,6} + {0;1;2;3;4;5}*7</definedName>
    <definedName name="_xlnm.Print_Area" localSheetId="0">'Ride Plan'!$A$1:$G$200</definedName>
    <definedName name="_xlnm.Print_Titles" localSheetId="0">'Ride Plan'!$1:$3</definedName>
    <definedName name="WeekStart">[1]January!$K$3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" i="1" l="1"/>
  <c r="A13" i="1"/>
  <c r="A7" i="1"/>
  <c r="A12" i="1" l="1"/>
  <c r="A11" i="1" l="1"/>
  <c r="A10" i="1"/>
  <c r="A9" i="1"/>
  <c r="A8" i="1"/>
  <c r="A16" i="1"/>
  <c r="A21" i="1" s="1"/>
  <c r="A27" i="1" s="1"/>
  <c r="A6" i="1"/>
  <c r="A31" i="1" l="1"/>
  <c r="A30" i="1"/>
  <c r="A29" i="1"/>
  <c r="A22" i="1"/>
  <c r="A25" i="1"/>
  <c r="A23" i="1"/>
  <c r="A24" i="1"/>
  <c r="A33" i="1"/>
  <c r="A26" i="1"/>
  <c r="A28" i="1"/>
  <c r="B5" i="1" l="1"/>
  <c r="A38" i="1" l="1"/>
  <c r="A46" i="1" l="1"/>
  <c r="A48" i="1"/>
  <c r="A50" i="1"/>
  <c r="A51" i="1"/>
  <c r="A49" i="1"/>
  <c r="A41" i="1"/>
  <c r="A43" i="1"/>
  <c r="A47" i="1"/>
  <c r="A45" i="1"/>
  <c r="A44" i="1"/>
  <c r="A53" i="1"/>
  <c r="A58" i="1" s="1"/>
  <c r="A39" i="1"/>
  <c r="A42" i="1"/>
  <c r="A40" i="1"/>
  <c r="A72" i="1" l="1"/>
  <c r="A71" i="1"/>
  <c r="A70" i="1"/>
  <c r="A67" i="1"/>
  <c r="A64" i="1"/>
  <c r="A69" i="1"/>
  <c r="A68" i="1"/>
  <c r="A63" i="1"/>
  <c r="A60" i="1"/>
  <c r="A62" i="1"/>
  <c r="A59" i="1"/>
  <c r="A74" i="1"/>
  <c r="A79" i="1" s="1"/>
  <c r="A61" i="1"/>
  <c r="A65" i="1"/>
  <c r="A66" i="1"/>
  <c r="A81" i="1" l="1"/>
  <c r="A84" i="1"/>
  <c r="A80" i="1"/>
  <c r="A82" i="1"/>
  <c r="A85" i="1"/>
  <c r="A83" i="1"/>
  <c r="A87" i="1"/>
  <c r="A92" i="1" s="1"/>
  <c r="A102" i="1" s="1"/>
  <c r="A104" i="1" l="1"/>
  <c r="A103" i="1"/>
  <c r="A96" i="1"/>
  <c r="A101" i="1"/>
  <c r="A99" i="1"/>
  <c r="A95" i="1"/>
  <c r="A100" i="1"/>
  <c r="A94" i="1"/>
  <c r="A98" i="1"/>
  <c r="A97" i="1"/>
  <c r="A106" i="1"/>
  <c r="A111" i="1" s="1"/>
  <c r="A93" i="1"/>
  <c r="A123" i="1" l="1"/>
  <c r="A118" i="1"/>
  <c r="A117" i="1"/>
  <c r="A121" i="1"/>
  <c r="A122" i="1"/>
  <c r="A119" i="1"/>
  <c r="A120" i="1"/>
  <c r="A115" i="1"/>
  <c r="A116" i="1"/>
  <c r="A112" i="1"/>
  <c r="A114" i="1"/>
  <c r="A125" i="1"/>
  <c r="A130" i="1" s="1"/>
  <c r="A140" i="1" s="1"/>
  <c r="A113" i="1"/>
  <c r="A138" i="1" l="1"/>
  <c r="A139" i="1"/>
  <c r="A133" i="1"/>
  <c r="A135" i="1"/>
  <c r="A134" i="1"/>
  <c r="A136" i="1"/>
  <c r="A132" i="1"/>
  <c r="A137" i="1"/>
  <c r="A142" i="1"/>
  <c r="A147" i="1" s="1"/>
  <c r="A131" i="1"/>
  <c r="A158" i="1" l="1"/>
  <c r="A152" i="1"/>
  <c r="A151" i="1"/>
  <c r="A157" i="1"/>
  <c r="A156" i="1"/>
  <c r="A155" i="1"/>
  <c r="A154" i="1"/>
  <c r="A153" i="1"/>
  <c r="A148" i="1"/>
  <c r="A160" i="1"/>
  <c r="A149" i="1"/>
  <c r="A150" i="1"/>
  <c r="A165" i="1" l="1"/>
  <c r="A170" i="1" l="1"/>
  <c r="A172" i="1"/>
  <c r="A171" i="1"/>
  <c r="A169" i="1"/>
  <c r="A168" i="1"/>
  <c r="A174" i="1"/>
  <c r="A179" i="1" s="1"/>
  <c r="A166" i="1"/>
  <c r="A167" i="1"/>
  <c r="A186" i="1" l="1"/>
  <c r="A187" i="1"/>
  <c r="A180" i="1"/>
  <c r="A183" i="1"/>
  <c r="A181" i="1"/>
  <c r="A182" i="1"/>
  <c r="A189" i="1"/>
  <c r="A194" i="1" s="1"/>
  <c r="A184" i="1"/>
  <c r="A185" i="1"/>
  <c r="A198" i="1" l="1"/>
  <c r="A195" i="1"/>
  <c r="A196" i="1"/>
</calcChain>
</file>

<file path=xl/sharedStrings.xml><?xml version="1.0" encoding="utf-8"?>
<sst xmlns="http://schemas.openxmlformats.org/spreadsheetml/2006/main" count="565" uniqueCount="299">
  <si>
    <t>&lt;--------Miles--------&gt;</t>
  </si>
  <si>
    <t>Time</t>
  </si>
  <si>
    <t>Next Fuel</t>
  </si>
  <si>
    <t>Highlights</t>
  </si>
  <si>
    <t>Total</t>
  </si>
  <si>
    <t>Daily</t>
  </si>
  <si>
    <t>Miles</t>
  </si>
  <si>
    <t xml:space="preserve">Ride 365 </t>
  </si>
  <si>
    <t xml:space="preserve"> </t>
  </si>
  <si>
    <t>Next Stop</t>
  </si>
  <si>
    <t>Depart Guthrie, OK</t>
  </si>
  <si>
    <t>Depart Exxon - Conroe, I-45 &amp; FM-3083</t>
  </si>
  <si>
    <t>Arrive Guthrie, OK</t>
  </si>
  <si>
    <t>DAY 1 - Monday July 10, 2023</t>
  </si>
  <si>
    <t>DAY 2 - Yuesday July 11, 2023</t>
  </si>
  <si>
    <t>DAY 3 - Wednesday July 12, 2023</t>
  </si>
  <si>
    <t>DAY 4 - Thursday July 13, 2023</t>
  </si>
  <si>
    <t>DAY 5 - Friday July 14, 2023</t>
  </si>
  <si>
    <t>DAY 6 - Saturday July 15, 2023</t>
  </si>
  <si>
    <t>Arrive Eau Claire, WI</t>
  </si>
  <si>
    <t>Depart Eau Claire, WI</t>
  </si>
  <si>
    <t>DAY 7 - Sunday July 16, 2023</t>
  </si>
  <si>
    <t>DAY 8 - Monday July 17, 2023</t>
  </si>
  <si>
    <t>DAY 9 - Tuesday  July 18, 2023</t>
  </si>
  <si>
    <t>DAY 10 - Wednesday  July 19, 2023</t>
  </si>
  <si>
    <t>Arrive The Woodlands, TX</t>
  </si>
  <si>
    <t>DAY 11 - Thursday  July 20, 2023</t>
  </si>
  <si>
    <t>MAVERICK HARLEY-DAVIDSON - CARROLTON, TX</t>
  </si>
  <si>
    <t>AMERICAN EAGLE HARLEY-DAVIDSON - Corinth, TX</t>
  </si>
  <si>
    <t>FORT THUNDER HARLEY-DAVIDSON - Moore, OK</t>
  </si>
  <si>
    <t>TWISTER CITY HARLEY-DAVIDSON - Wichita, KS</t>
  </si>
  <si>
    <t>CITY CYCLE SALES HARLEY-DAVIDSON - Junction City, KS</t>
  </si>
  <si>
    <t>Fuel Stop - Buffalo, TX</t>
  </si>
  <si>
    <t>Fuel Stop - Ennis, TX</t>
  </si>
  <si>
    <t>Food Stop - Ennis, TX</t>
  </si>
  <si>
    <t>Multiple choices</t>
  </si>
  <si>
    <t>Fuel Stop - Denton, TX</t>
  </si>
  <si>
    <t>Fuel Stop - Ardmore, OK</t>
  </si>
  <si>
    <t xml:space="preserve">Love's - Right Side </t>
  </si>
  <si>
    <t xml:space="preserve">Valero - Right Side </t>
  </si>
  <si>
    <t xml:space="preserve">Quick Trip - Right Side </t>
  </si>
  <si>
    <t xml:space="preserve">Chevron - Right Side </t>
  </si>
  <si>
    <t>Fuel Stop - Guthrie, OK</t>
  </si>
  <si>
    <t>Jump Start - Left Side</t>
  </si>
  <si>
    <t>Fuel Stop - South Haven, KS</t>
  </si>
  <si>
    <t>Kwik Shop - Right Side</t>
  </si>
  <si>
    <t>Fuel Stop - Wichita, KS</t>
  </si>
  <si>
    <t>KS Token - Tall Grass Prairie National Preserve, Strong City, KS</t>
  </si>
  <si>
    <t>Left Side</t>
  </si>
  <si>
    <t>Fuel Stop - Council Grove, KS</t>
  </si>
  <si>
    <t>Short Stop - Right Side</t>
  </si>
  <si>
    <t>Short Stop - Left Side</t>
  </si>
  <si>
    <t>Fuel Stop - Clay Center, KS</t>
  </si>
  <si>
    <t>Fuel Stop - Beloit, KS</t>
  </si>
  <si>
    <t>Casey's - Left Side</t>
  </si>
  <si>
    <t>Comfort Inn</t>
  </si>
  <si>
    <t>2903 Osborne Dr W, Hastings, NE 68901</t>
  </si>
  <si>
    <t>402-463-5252</t>
  </si>
  <si>
    <t>Arrive Hastings, NE</t>
  </si>
  <si>
    <t>Fuel Stop - Hastings, KS</t>
  </si>
  <si>
    <t>Phillips 66 - Right Side</t>
  </si>
  <si>
    <t>NE Token Stop -  Grand Island, NE</t>
  </si>
  <si>
    <t xml:space="preserve"> Any Sandhills Journey/Nebraska
Byway road sign</t>
  </si>
  <si>
    <t>FRONTIER HARLEY-DAVIDSON OUTPOST - Grand Island, NE</t>
  </si>
  <si>
    <t>FRONTIER HARLEY-DAVIDSON - Lincoln, NE</t>
  </si>
  <si>
    <t>Arrive Fort Madison, IA</t>
  </si>
  <si>
    <t>Fuel Stop - Lincoln, NE</t>
  </si>
  <si>
    <t>LOESS HILLS HARLEY-DAVIDSON - Pacific Junction, IA</t>
  </si>
  <si>
    <t>Fuel Stop - Red Oak, IA</t>
  </si>
  <si>
    <t>Cenex - Left Side</t>
  </si>
  <si>
    <t>Fuel Stop - Osceola, IA</t>
  </si>
  <si>
    <t>Casey's - Right Side</t>
  </si>
  <si>
    <t>Fuel Stop - Ottumwa, IA</t>
  </si>
  <si>
    <t>IA Token Stop - Keosauqua, IA</t>
  </si>
  <si>
    <t>Van Buren County Courthouse</t>
  </si>
  <si>
    <t>Hy Vee - Right Side</t>
  </si>
  <si>
    <t>Quality Inn &amp; Suites</t>
  </si>
  <si>
    <t>6169 Reve Ct, Fort Madison, IA 52627</t>
  </si>
  <si>
    <t>319-372-6800</t>
  </si>
  <si>
    <t>Fuel Stop - Fort Madison, IA</t>
  </si>
  <si>
    <t>Shell - Right Side</t>
  </si>
  <si>
    <t>Depart Fort Madison, IA</t>
  </si>
  <si>
    <t>Arrive Port Washington, WI</t>
  </si>
  <si>
    <t>HEARTLAND HARLEY-DAVIDSON - Burlington, IA</t>
  </si>
  <si>
    <t>MCGRATH QUAD CITIES HARLEY-DAVIDSON - Davenport, IA</t>
  </si>
  <si>
    <t>Fuel Stop - Davenport, IA</t>
  </si>
  <si>
    <t>Big Ten Mart - Left Side</t>
  </si>
  <si>
    <t>CLINTON HARLEY-DAVIDSON - Clinton, IA</t>
  </si>
  <si>
    <t>WORKMAN HARLEY-DAVIDSON - Rock Falls, IA</t>
  </si>
  <si>
    <t>Love's - Right Side</t>
  </si>
  <si>
    <t>KEGEL HARLEY-DAVIDSON - Rockford, IL</t>
  </si>
  <si>
    <t>Fuel Stop - Rochelle, IL</t>
  </si>
  <si>
    <t>HOUSE OF HARLEY-DAVIDSON - Greenfield, WI</t>
  </si>
  <si>
    <t>MILWAUKEE HARLEY-DAVIDSON - Milwaukee, WI</t>
  </si>
  <si>
    <t>SUBURBAN MOTORS HARLEY-DAVIDSON - Thiensville, WI</t>
  </si>
  <si>
    <t>Fuel Stop - Port Washington, WI</t>
  </si>
  <si>
    <t>Exxon - Right Side</t>
  </si>
  <si>
    <t>Port Wisconsin Inn &amp; Suites</t>
  </si>
  <si>
    <t>350 E Seven Hills Rd, Port Washington, WI 53074</t>
  </si>
  <si>
    <t>262-284-2100</t>
  </si>
  <si>
    <t>Routes</t>
  </si>
  <si>
    <t>Day 4</t>
  </si>
  <si>
    <t>https://maps.harley-davidson.com/share/rides/4BZSART8-</t>
  </si>
  <si>
    <t>Day 3</t>
  </si>
  <si>
    <t>Day 2</t>
  </si>
  <si>
    <t>Day 1</t>
  </si>
  <si>
    <t>https://maps.harley-davidson.com/share/rides/4BSRzRTQ1</t>
  </si>
  <si>
    <t>https://maps.harley-davidson.com/share/rides/cNfIvHBy-</t>
  </si>
  <si>
    <t>https://maps.harley-davidson.com/share/rides/XNsXjrBJ1</t>
  </si>
  <si>
    <t>Arrive Marquette, MI</t>
  </si>
  <si>
    <t>Depart Marquette, MI</t>
  </si>
  <si>
    <t>HARBOR TOWN HARLEY-DAVIDSON - Manitowoc, WI</t>
  </si>
  <si>
    <t>WI Token Stop - Sister Bay, WI</t>
  </si>
  <si>
    <t xml:space="preserve">Al Johnson’s 
Swedish Restaurant </t>
  </si>
  <si>
    <t>Food Stop - Sister Bay, WI</t>
  </si>
  <si>
    <t>Fuel Stop - Sturgeon Bay, WI</t>
  </si>
  <si>
    <t>VANDERVEST HARLEY-DAVIDSON OF GREEN BAY - Green Bay, WI</t>
  </si>
  <si>
    <t>Fuel Stop - Green Bay, WI</t>
  </si>
  <si>
    <t>Amoco - Right Side</t>
  </si>
  <si>
    <t>Fuel Stop - Sister Bay, WI</t>
  </si>
  <si>
    <t>Exxon - Left Side</t>
  </si>
  <si>
    <t>DOC'S HARLEY-DAVIDSON OF SHAWANO COUNTY - Bonduel, WI</t>
  </si>
  <si>
    <t>BP - Right Side</t>
  </si>
  <si>
    <t>H-O-G Sign</t>
  </si>
  <si>
    <t>Fuel Stop - Eau Claire, WI</t>
  </si>
  <si>
    <t>Day 5</t>
  </si>
  <si>
    <t>Day 6</t>
  </si>
  <si>
    <t>https://maps.harley-davidson.com/share/rides/cNMnTJy8E</t>
  </si>
  <si>
    <t>CHIPPEWA FALLS HARLEY-DAVIDSON - Chippewa Falls, WI</t>
  </si>
  <si>
    <t>RICE LAKE HARLEY-DAVIDSON - Rice Lake, WI</t>
  </si>
  <si>
    <t>Fuel Stop - Rice lake, WI</t>
  </si>
  <si>
    <t>Kwik Trip - Right Side</t>
  </si>
  <si>
    <t>Holiday - Right Side</t>
  </si>
  <si>
    <t>Fuel Stop - Superior, WI</t>
  </si>
  <si>
    <t>Split Rock Lighthouse</t>
  </si>
  <si>
    <t>10 fo '23 Token Stop - Globe WI</t>
  </si>
  <si>
    <t>MN Token Stop - Two Harbors, MN</t>
  </si>
  <si>
    <t>Fuel Stop - Two Harbors, MN</t>
  </si>
  <si>
    <t>Krist - Right Side</t>
  </si>
  <si>
    <t>North141 Travel Plaza - Right Side</t>
  </si>
  <si>
    <t>Fuel Stop - Covington, MI</t>
  </si>
  <si>
    <t>Fuel Stop - Marquette, MI</t>
  </si>
  <si>
    <t>https://maps.harley-davidson.com/share/rides/XNNvvQJyE</t>
  </si>
  <si>
    <t xml:space="preserve">Day 7 </t>
  </si>
  <si>
    <t>BALD EAGLE HARLEY-DAVIDSON - Marquette, MI</t>
  </si>
  <si>
    <t>MI Token Stop - Cross Village, MI</t>
  </si>
  <si>
    <t>Legg's Inn Historical Marker</t>
  </si>
  <si>
    <t>Food Stop - Cross Village, MI</t>
  </si>
  <si>
    <t xml:space="preserve">Legg's Inn </t>
  </si>
  <si>
    <t>ZIPS MACKINAW CITY HARLEY-DAVIDSON - Mackinaw City, MI</t>
  </si>
  <si>
    <t>Fuel Stop - Seney, MI</t>
  </si>
  <si>
    <t>BP - Left Side</t>
  </si>
  <si>
    <t>Fuel Stop - Mackinaw City, MI</t>
  </si>
  <si>
    <t>Citgo - Left Side</t>
  </si>
  <si>
    <t>Fuel Stop - Kalkaska, MI</t>
  </si>
  <si>
    <t>Fuel Stop - Reed City, MI</t>
  </si>
  <si>
    <t>GRAND RAPIDS HARLEY-DAVIDSON - Hudsonville, MI</t>
  </si>
  <si>
    <t>IN Token Stop - Mentone, IN</t>
  </si>
  <si>
    <t>Giant Egg Statue</t>
  </si>
  <si>
    <t>CANNONBALL HARLEY-DAVIDSON - Terre Haute, IN</t>
  </si>
  <si>
    <t>Fuel Stop - Terre Haute, IN</t>
  </si>
  <si>
    <t>Thornton's - Right Side</t>
  </si>
  <si>
    <t>LEGACY HARLEY-DAVIDSON - Effingham, IL</t>
  </si>
  <si>
    <t>Fuel Stop - Effingham, IL</t>
  </si>
  <si>
    <t>Pilot - Right Side</t>
  </si>
  <si>
    <t>ROADHOUSE HARLEY-DAVIDSON - Mount Vernon, IL</t>
  </si>
  <si>
    <t>Fuel Stop - Mount Vernon, IL</t>
  </si>
  <si>
    <t>Circle K - Right Side</t>
  </si>
  <si>
    <t>Arrive Mt Vernon, IL</t>
  </si>
  <si>
    <t>IL Token Stop - Metropolis, IL</t>
  </si>
  <si>
    <t>Superman Statue</t>
  </si>
  <si>
    <t>Fuel Stop - Metropolis, IL</t>
  </si>
  <si>
    <t>Fuel Stop - Sikeston, IL</t>
  </si>
  <si>
    <t>Mobil - Left Side</t>
  </si>
  <si>
    <t>Food Stop - Sikeston, IL</t>
  </si>
  <si>
    <t>Dexter BBQ</t>
  </si>
  <si>
    <t>Mobil - Right Side</t>
  </si>
  <si>
    <t>ROCK CITY HARLEY-DAVIDSON - Little Rock, AR</t>
  </si>
  <si>
    <t>TEXARKANA HARLEY-DAVIDSON - Texarkana, TX</t>
  </si>
  <si>
    <t>Fuel Stop - Marshall, TX</t>
  </si>
  <si>
    <t>Fuel Stop - Lufkin, TX</t>
  </si>
  <si>
    <t>LUMBERJACK HARLEY-DAVIDSON - Nacogdoches, TX</t>
  </si>
  <si>
    <t>Day 8</t>
  </si>
  <si>
    <t>Day 9</t>
  </si>
  <si>
    <t>Day 10</t>
  </si>
  <si>
    <t>Day 11</t>
  </si>
  <si>
    <t>https://maps.harley-davidson.com/share/rides/cTe_WQJQ-</t>
  </si>
  <si>
    <t>https://maps.harley-davidson.com/share/rides/lTsaA88J1</t>
  </si>
  <si>
    <t>https://maps.harley-davidson.com/share/rides/4NSAMJQJE</t>
  </si>
  <si>
    <t>https://maps.harley-davidson.com/share/rides/cTqslyQ8-</t>
  </si>
  <si>
    <t>Texas</t>
  </si>
  <si>
    <t>Oklahoma</t>
  </si>
  <si>
    <t>Kansas</t>
  </si>
  <si>
    <t>Nebraska</t>
  </si>
  <si>
    <t>Iowa</t>
  </si>
  <si>
    <t>Illinois</t>
  </si>
  <si>
    <t>Wisconsin</t>
  </si>
  <si>
    <t>Minnesota</t>
  </si>
  <si>
    <t>Michigan</t>
  </si>
  <si>
    <t>Indiana</t>
  </si>
  <si>
    <t>Missouri</t>
  </si>
  <si>
    <t>Arkansas</t>
  </si>
  <si>
    <t>Kentucky</t>
  </si>
  <si>
    <t>HUNTER'S MOON HARLEY-DAVIDSON - Lafayette, IN</t>
  </si>
  <si>
    <t>Marathon - Right Side</t>
  </si>
  <si>
    <t>Food Stop - Bellevue, NE</t>
  </si>
  <si>
    <t>Catfish Lake at the Lodge</t>
  </si>
  <si>
    <t>CHIPP'S HARLEY-DAVIDSON SHOP - Osceola, IA</t>
  </si>
  <si>
    <t>C &amp; C HARLEY-DAVIDSON - Chariton, IA</t>
  </si>
  <si>
    <t>Fuel Stop - Kronenwetter, WI</t>
  </si>
  <si>
    <t>Bull Falls Harley-Davidson - Rothschild, WI</t>
  </si>
  <si>
    <t>Holiday Inn Express</t>
  </si>
  <si>
    <t>Holiday Stationstores - Left Side</t>
  </si>
  <si>
    <t>Fuel Stop - Hudsonville, MI</t>
  </si>
  <si>
    <t>Comfort Suites</t>
  </si>
  <si>
    <t>Arrive South Haven, MI</t>
  </si>
  <si>
    <t>1755 Phoenix St, South Haven, MI 49090</t>
  </si>
  <si>
    <t>269-639-2014</t>
  </si>
  <si>
    <t>Shell - Left Side</t>
  </si>
  <si>
    <t>Fuel Stop - South Haven, MI</t>
  </si>
  <si>
    <t>Depart South Haven, MI</t>
  </si>
  <si>
    <t>Fuel Stop - Mentone, IN</t>
  </si>
  <si>
    <t>Fuel Stop - Lafayette, IN</t>
  </si>
  <si>
    <t>Speedway - Left Side</t>
  </si>
  <si>
    <t>Food Stop - Lafayette, IN</t>
  </si>
  <si>
    <t>300 Potomac Blvd, Mt Vernon, IL 62864</t>
  </si>
  <si>
    <t>618-242-6710</t>
  </si>
  <si>
    <t>Hotel Link</t>
  </si>
  <si>
    <t>Museum Day</t>
  </si>
  <si>
    <t>Depart Mt Vernon, IL</t>
  </si>
  <si>
    <t>GrandStay Residential Suites</t>
  </si>
  <si>
    <t>5310 Prill Rd, Eau Claire, WI 54701</t>
  </si>
  <si>
    <t>715-834-1700</t>
  </si>
  <si>
    <t>Depart Port Washington, WI</t>
  </si>
  <si>
    <t>Robert Casey</t>
  </si>
  <si>
    <t>Bruce Morris</t>
  </si>
  <si>
    <t>Thomas Morris</t>
  </si>
  <si>
    <t>Chris Felt</t>
  </si>
  <si>
    <t>Teddy Paul</t>
  </si>
  <si>
    <t>Joey Adams</t>
  </si>
  <si>
    <t>David Smith</t>
  </si>
  <si>
    <t>Rhonda Smith</t>
  </si>
  <si>
    <t>Rixio Morales</t>
  </si>
  <si>
    <t>Round trip</t>
  </si>
  <si>
    <t xml:space="preserve">One-way </t>
  </si>
  <si>
    <t>from Milwaukee</t>
  </si>
  <si>
    <t>A's Kitchen</t>
  </si>
  <si>
    <t>Food Stop - Rock Falls, IA</t>
  </si>
  <si>
    <t>Speedway - right side</t>
  </si>
  <si>
    <t>Sleep Inn &amp; Suites</t>
  </si>
  <si>
    <t>414 Heather Rd, Guthrie, OK 73044</t>
  </si>
  <si>
    <t>405-260-1400</t>
  </si>
  <si>
    <t xml:space="preserve">Quality Inn </t>
  </si>
  <si>
    <t>1275 US Hwy 41, Marquette, MI 49855</t>
  </si>
  <si>
    <t>906-228-8100</t>
  </si>
  <si>
    <t>Food Stop - Two Harbors, MN</t>
  </si>
  <si>
    <t>Judy's Café - Right side</t>
  </si>
  <si>
    <t>Fuel Stop - Ashland, WI</t>
  </si>
  <si>
    <t>Fuel Stop - Wakefield, MI</t>
  </si>
  <si>
    <t>Food Stop - Junction City, KS</t>
  </si>
  <si>
    <t>Depart Hastings, NE</t>
  </si>
  <si>
    <t>Billy Deweese</t>
  </si>
  <si>
    <t>Fuel Stop - Greenfield, WI</t>
  </si>
  <si>
    <t>UKE'S HARLEY-DAVIDSON - Kenosha, WI</t>
  </si>
  <si>
    <t>WISCONSIN HARLEY-DAVIDSON - Oconomowoc, WI</t>
  </si>
  <si>
    <t>WEST BEND HARLEY-DAVIDSON - West Bend, WI</t>
  </si>
  <si>
    <t>Harley Davidson Powertrain Tour</t>
  </si>
  <si>
    <t>Opens @ 9:00 AM</t>
  </si>
  <si>
    <t>Harley Davidson Headquarters</t>
  </si>
  <si>
    <t>Harley Davidson Museum</t>
  </si>
  <si>
    <t>DAY 12 -   Friday  July 21, 2023</t>
  </si>
  <si>
    <t>Arrive Springfield, MO</t>
  </si>
  <si>
    <t>233 E Camino Alto Dr, Springfield, MO 65810</t>
  </si>
  <si>
    <t>417-815-8413</t>
  </si>
  <si>
    <t>Sleep Inn</t>
  </si>
  <si>
    <t>Depart Springfield, MO</t>
  </si>
  <si>
    <t>Arrive Texarkana, TX</t>
  </si>
  <si>
    <t>Depart Texarkana, TX</t>
  </si>
  <si>
    <t>Fuel Stop - Van Buren, MO</t>
  </si>
  <si>
    <t>Cenex - Right Side</t>
  </si>
  <si>
    <t>Fuel Stop - Cabool, MO</t>
  </si>
  <si>
    <t>Fuel Stop - Springfield, MO</t>
  </si>
  <si>
    <t>10 fo '23 Token Stop - Monett, MO</t>
  </si>
  <si>
    <t>Freedom Silo</t>
  </si>
  <si>
    <t>Little Golden Gate Bridge</t>
  </si>
  <si>
    <t>Photo Stop - Beaver, AR</t>
  </si>
  <si>
    <t>Fuel Stop - Eureka Springs, AR</t>
  </si>
  <si>
    <t>Quick Brunch - Right Sside</t>
  </si>
  <si>
    <t>EUREKA SPRINGS HARLEY-DAVIDSON - Eureka Springs, AR</t>
  </si>
  <si>
    <t>Fuel Stop - Ozark, AR</t>
  </si>
  <si>
    <t>Workman's Travel Center - Left Side</t>
  </si>
  <si>
    <t>Ozark Burger Company - Right Side</t>
  </si>
  <si>
    <t>Food Stop - Ozark, AR</t>
  </si>
  <si>
    <t>Phillips 66 - Left Side</t>
  </si>
  <si>
    <t>Courtyard by Marriott</t>
  </si>
  <si>
    <t>5001 N Cowhorn Creek Loop, Texarkana, TX 75503</t>
  </si>
  <si>
    <t>903-334-7400</t>
  </si>
  <si>
    <t>Fuel Stop - Mena, AR</t>
  </si>
  <si>
    <t>Fuel Stop - Texarkana, 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</si>
</sst>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[$-409]mmmm\ d\,\ yyyy;@"/>
  </numFmts>
  <fonts count="18" x14ac:knownFonts="1">
    <font>
      <sz val="11"/>
      <color theme="1"/>
      <name val="Calibri"/>
      <family val="2"/>
      <scheme val="minor"/>
    </font>
    <font>
      <b/>
      <sz val="24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2"/>
      <color rgb="FF0070C0"/>
      <name val="Arial"/>
      <family val="2"/>
    </font>
    <font>
      <b/>
      <sz val="12"/>
      <color rgb="FF00B050"/>
      <name val="Arial"/>
      <family val="2"/>
    </font>
    <font>
      <sz val="10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2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theme="10"/>
      <name val="Arial"/>
      <family val="2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0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7" xfId="0" applyFont="1" applyBorder="1"/>
    <xf numFmtId="0" fontId="5" fillId="0" borderId="8" xfId="0" applyFont="1" applyBorder="1" applyAlignment="1">
      <alignment horizontal="left"/>
    </xf>
    <xf numFmtId="0" fontId="6" fillId="0" borderId="0" xfId="0" applyFont="1" applyAlignment="1">
      <alignment horizontal="center"/>
    </xf>
    <xf numFmtId="20" fontId="6" fillId="0" borderId="0" xfId="0" applyNumberFormat="1" applyFont="1" applyAlignment="1">
      <alignment horizontal="center"/>
    </xf>
    <xf numFmtId="2" fontId="6" fillId="0" borderId="0" xfId="0" applyNumberFormat="1" applyFont="1"/>
    <xf numFmtId="20" fontId="6" fillId="0" borderId="0" xfId="0" applyNumberFormat="1" applyFont="1"/>
    <xf numFmtId="18" fontId="6" fillId="0" borderId="0" xfId="0" applyNumberFormat="1" applyFont="1"/>
    <xf numFmtId="20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20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vertical="center"/>
    </xf>
    <xf numFmtId="20" fontId="6" fillId="0" borderId="0" xfId="0" applyNumberFormat="1" applyFont="1" applyAlignment="1">
      <alignment vertical="center"/>
    </xf>
    <xf numFmtId="18" fontId="6" fillId="0" borderId="0" xfId="0" applyNumberFormat="1" applyFont="1" applyAlignment="1">
      <alignment vertical="center"/>
    </xf>
    <xf numFmtId="18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5" fillId="2" borderId="10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8" fontId="5" fillId="0" borderId="13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6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 wrapText="1"/>
    </xf>
    <xf numFmtId="0" fontId="5" fillId="0" borderId="13" xfId="0" applyFont="1" applyBorder="1"/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7" fillId="0" borderId="17" xfId="0" applyFont="1" applyBorder="1" applyAlignment="1">
      <alignment horizontal="left" vertical="center"/>
    </xf>
    <xf numFmtId="18" fontId="7" fillId="0" borderId="13" xfId="0" applyNumberFormat="1" applyFont="1" applyBorder="1" applyAlignment="1">
      <alignment horizontal="center" vertical="center"/>
    </xf>
    <xf numFmtId="0" fontId="6" fillId="0" borderId="12" xfId="0" applyFont="1" applyBorder="1"/>
    <xf numFmtId="0" fontId="6" fillId="0" borderId="13" xfId="0" applyFont="1" applyBorder="1"/>
    <xf numFmtId="0" fontId="6" fillId="0" borderId="13" xfId="0" applyFont="1" applyBorder="1" applyAlignment="1">
      <alignment horizontal="center"/>
    </xf>
    <xf numFmtId="0" fontId="8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10" fillId="2" borderId="10" xfId="0" applyFont="1" applyFill="1" applyBorder="1" applyAlignment="1">
      <alignment vertical="center"/>
    </xf>
    <xf numFmtId="8" fontId="7" fillId="0" borderId="14" xfId="0" applyNumberFormat="1" applyFont="1" applyBorder="1" applyAlignment="1">
      <alignment horizontal="left" vertical="center"/>
    </xf>
    <xf numFmtId="18" fontId="11" fillId="0" borderId="16" xfId="0" applyNumberFormat="1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 wrapText="1"/>
    </xf>
    <xf numFmtId="0" fontId="12" fillId="2" borderId="9" xfId="0" applyFont="1" applyFill="1" applyBorder="1" applyAlignment="1">
      <alignment vertical="center"/>
    </xf>
    <xf numFmtId="0" fontId="13" fillId="2" borderId="9" xfId="0" applyFont="1" applyFill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8" fontId="7" fillId="0" borderId="20" xfId="0" applyNumberFormat="1" applyFont="1" applyBorder="1" applyAlignment="1">
      <alignment horizontal="left" vertical="center"/>
    </xf>
    <xf numFmtId="0" fontId="5" fillId="3" borderId="13" xfId="0" applyFont="1" applyFill="1" applyBorder="1" applyAlignment="1">
      <alignment vertical="center"/>
    </xf>
    <xf numFmtId="0" fontId="7" fillId="3" borderId="13" xfId="0" applyFont="1" applyFill="1" applyBorder="1" applyAlignment="1">
      <alignment vertical="center"/>
    </xf>
    <xf numFmtId="0" fontId="7" fillId="3" borderId="13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vertical="center"/>
    </xf>
    <xf numFmtId="0" fontId="5" fillId="4" borderId="0" xfId="0" applyFont="1" applyFill="1"/>
    <xf numFmtId="0" fontId="5" fillId="5" borderId="0" xfId="0" applyFont="1" applyFill="1"/>
    <xf numFmtId="18" fontId="5" fillId="0" borderId="19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horizontal="left" vertical="center"/>
    </xf>
    <xf numFmtId="0" fontId="5" fillId="6" borderId="13" xfId="0" applyFont="1" applyFill="1" applyBorder="1" applyAlignment="1">
      <alignment vertical="center"/>
    </xf>
    <xf numFmtId="0" fontId="5" fillId="6" borderId="0" xfId="0" applyFont="1" applyFill="1"/>
    <xf numFmtId="0" fontId="8" fillId="0" borderId="19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8" fontId="7" fillId="0" borderId="14" xfId="0" applyNumberFormat="1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1"/>
    <xf numFmtId="0" fontId="7" fillId="0" borderId="14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64" fontId="14" fillId="0" borderId="0" xfId="0" applyNumberFormat="1" applyFont="1"/>
    <xf numFmtId="8" fontId="6" fillId="0" borderId="0" xfId="0" applyNumberFormat="1" applyFont="1"/>
    <xf numFmtId="0" fontId="7" fillId="0" borderId="13" xfId="0" applyFont="1" applyBorder="1" applyAlignment="1">
      <alignment horizontal="left" vertical="center" wrapText="1"/>
    </xf>
    <xf numFmtId="0" fontId="5" fillId="0" borderId="21" xfId="0" applyFont="1" applyBorder="1"/>
    <xf numFmtId="0" fontId="5" fillId="0" borderId="14" xfId="0" applyFont="1" applyBorder="1" applyAlignment="1">
      <alignment horizontal="left" vertical="center"/>
    </xf>
    <xf numFmtId="0" fontId="5" fillId="0" borderId="5" xfId="0" applyFont="1" applyBorder="1" applyAlignment="1">
      <alignment horizontal="left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/>
    <xf numFmtId="0" fontId="5" fillId="0" borderId="1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8" fontId="16" fillId="0" borderId="20" xfId="1" applyNumberFormat="1" applyFont="1" applyBorder="1" applyAlignment="1">
      <alignment horizontal="left" vertical="center"/>
    </xf>
    <xf numFmtId="0" fontId="16" fillId="0" borderId="20" xfId="1" applyFont="1" applyBorder="1" applyAlignment="1">
      <alignment horizontal="left" vertical="center"/>
    </xf>
    <xf numFmtId="0" fontId="16" fillId="0" borderId="20" xfId="1" applyFont="1" applyBorder="1" applyAlignment="1">
      <alignment horizontal="left" vertical="center" wrapText="1"/>
    </xf>
    <xf numFmtId="0" fontId="0" fillId="7" borderId="0" xfId="0" applyFill="1"/>
    <xf numFmtId="0" fontId="16" fillId="0" borderId="14" xfId="1" applyFont="1" applyBorder="1"/>
    <xf numFmtId="18" fontId="5" fillId="0" borderId="22" xfId="0" applyNumberFormat="1" applyFont="1" applyBorder="1" applyAlignment="1">
      <alignment horizontal="center" vertical="center"/>
    </xf>
    <xf numFmtId="18" fontId="5" fillId="0" borderId="23" xfId="0" applyNumberFormat="1" applyFont="1" applyBorder="1" applyAlignment="1">
      <alignment horizontal="center" vertical="center"/>
    </xf>
    <xf numFmtId="8" fontId="5" fillId="0" borderId="14" xfId="0" applyNumberFormat="1" applyFont="1" applyBorder="1" applyAlignment="1">
      <alignment horizontal="left" vertical="center"/>
    </xf>
    <xf numFmtId="8" fontId="16" fillId="0" borderId="14" xfId="1" applyNumberFormat="1" applyFont="1" applyBorder="1" applyAlignment="1">
      <alignment horizontal="left" vertical="center"/>
    </xf>
    <xf numFmtId="0" fontId="5" fillId="4" borderId="13" xfId="0" applyFont="1" applyFill="1" applyBorder="1"/>
    <xf numFmtId="0" fontId="5" fillId="3" borderId="13" xfId="0" applyFont="1" applyFill="1" applyBorder="1"/>
    <xf numFmtId="0" fontId="5" fillId="3" borderId="0" xfId="0" applyFont="1" applyFill="1" applyAlignment="1">
      <alignment vertical="center"/>
    </xf>
    <xf numFmtId="0" fontId="5" fillId="8" borderId="13" xfId="0" applyFont="1" applyFill="1" applyBorder="1" applyAlignment="1">
      <alignment vertical="center"/>
    </xf>
    <xf numFmtId="0" fontId="17" fillId="0" borderId="20" xfId="0" applyFont="1" applyBorder="1" applyAlignment="1">
      <alignment horizontal="left"/>
    </xf>
    <xf numFmtId="0" fontId="16" fillId="0" borderId="14" xfId="1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644916</xdr:colOff>
      <xdr:row>163</xdr:row>
      <xdr:rowOff>0</xdr:rowOff>
    </xdr:from>
    <xdr:ext cx="2708818" cy="726614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444131FE-9E62-43BF-9686-F1897892302C}"/>
            </a:ext>
          </a:extLst>
        </xdr:cNvPr>
        <xdr:cNvSpPr/>
      </xdr:nvSpPr>
      <xdr:spPr>
        <a:xfrm>
          <a:off x="12808341" y="27412950"/>
          <a:ext cx="2708818" cy="726614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endParaRPr lang="en-US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8</xdr:col>
      <xdr:colOff>641985</xdr:colOff>
      <xdr:row>163</xdr:row>
      <xdr:rowOff>0</xdr:rowOff>
    </xdr:from>
    <xdr:ext cx="2708818" cy="849706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222E7BA-3CF1-47F4-B045-1BED2423526B}"/>
            </a:ext>
          </a:extLst>
        </xdr:cNvPr>
        <xdr:cNvSpPr/>
      </xdr:nvSpPr>
      <xdr:spPr>
        <a:xfrm>
          <a:off x="12805410" y="27412950"/>
          <a:ext cx="2708818" cy="849706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endParaRPr lang="en-US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y%20year%20calendar%20(1%20month%20per%20tab)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nuary"/>
      <sheetName val="February"/>
      <sheetName val="March"/>
      <sheetName val="April"/>
      <sheetName val="May"/>
      <sheetName val="June"/>
      <sheetName val="July"/>
      <sheetName val="August"/>
      <sheetName val="September"/>
      <sheetName val="October"/>
      <sheetName val="November"/>
      <sheetName val="December"/>
    </sheetNames>
    <sheetDataSet>
      <sheetData sheetId="0">
        <row r="2">
          <cell r="K2">
            <v>2018</v>
          </cell>
        </row>
        <row r="3">
          <cell r="K3" t="str">
            <v>SUNDAY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hoicehotels.com/missouri/springfield/sleep-inn-hotels/mo023/rates?gal=undefined&amp;gmp=MetaOrganic&amp;gpa=GPADSAPR2M&amp;hmGUID=e25e1775-6be8-4bc1-87b5-278bb3a5aca2&amp;mc=HAGOHPUS&amp;meta=PMFGPADUSSAPR2M_MO023_mapresults_US_1_desktop_2023-07-19_selected___organic&amp;pmf=hpagoogle&amp;product=mapresults&amp;ratePlanCode=SAPR2M&amp;adults=2&amp;checkInDate=2023-07-19&amp;checkOutDate=2023-07-20" TargetMode="External"/><Relationship Id="rId3" Type="http://schemas.openxmlformats.org/officeDocument/2006/relationships/hyperlink" Target="https://www.choicehotels.com/iowa/fort-madison/quality-inn-hotels/ia099/rates?hmGUID=11065ba4-875e-493e-1549-40375e24a49b&amp;mc=HAGOGSUS&amp;ratePlanCode=SAPR2&amp;adults=2&amp;checkInDate=2023-07-12&amp;checkOutDate=2023-07-13" TargetMode="External"/><Relationship Id="rId7" Type="http://schemas.openxmlformats.org/officeDocument/2006/relationships/hyperlink" Target="https://www.ihg.com/holidayinnexpress/hotels/us/en/find-hotels/select-roomrate?fromRedirect=true&amp;qSrt=sBR&amp;qIta=99618783&amp;icdv=99618783&amp;glat=META_hpa_paid_US_desktop_MVNES_mapresults_1_USD_2023-07-18_selected_18930333102__FALSE_CSTNIDAS1&amp;qSlH=MVNES&amp;qRms=1&amp;qAdlt=2&amp;qChld=0&amp;qCiD=18&amp;qCiMy=062023&amp;qCoD=19&amp;qCoMy=062023&amp;qrtPt=132.30&amp;setPMCookies=true&amp;qSlRc=CSTN&amp;qRtP=IDAS1&amp;qSHBrC=EX&amp;qDest=300%20Potomac%20Boulevard,%20Mount%20Vernon,%20IL,%20US&amp;gclid=Cj0KCQiApKagBhC1ARIsAFc7Mc7WhG7FfVwLS8BbavU2jUdPXNhMJrvNoWOLR75LLxSuOfCMTSyLJl0aAkmEEALw_wcB&amp;cm_mmc=hpa_paid_US_desktop_MVNES_mapresults_1_USD_2023-07-18_selected_18930333102__FALSE_CSTNIDAS1&amp;srb_u=1" TargetMode="External"/><Relationship Id="rId2" Type="http://schemas.openxmlformats.org/officeDocument/2006/relationships/hyperlink" Target="https://www.choicehotels.com/nebraska/hastings/comfort-inn-hotels/ne004/rates?gal=826640776&amp;gclid=Cj0KCQiApKagBhC1ARIsAFc7Mc54tPBJOnUSjBcendcBXZ8CZ9WqpywqxwrASDeygO5ZZ9kmH4u5oPUaArMeEALw_wcB&amp;gmp=MetaAd&amp;gpa=GPADSAPR2&amp;hmGUID=11065ba4-875e-493e-1549-40375e24a49b&amp;mc=HAGOHPUS&amp;meta=PMFGPADUSSAPR2_NE004_mapresults_US_1_desktop_2023-07-11_selected_6718880121_826640776_paid&amp;pmf=hpagoogle&amp;product=mapresults&amp;ratePlanCode=SAPR2&amp;adults=2&amp;checkInDate=2023-07-11&amp;checkOutDate=2023-07-12" TargetMode="External"/><Relationship Id="rId1" Type="http://schemas.openxmlformats.org/officeDocument/2006/relationships/hyperlink" Target="https://www.choicehotels.com/oklahoma/guthrie/sleep-inn-hotels/ok095/rates?gclid=CjwKCAjw_MqgBhAGEiwAnYOAeh9jkDQ01gNXeWtWh6uDC2mMjfww-UMuqCddE7XkFg0a4T-TpCGc4xoCduUQAvD_BwE&amp;adults=2&amp;checkInDate=2023-07-10&amp;checkOutDate=2023-07-11" TargetMode="External"/><Relationship Id="rId6" Type="http://schemas.openxmlformats.org/officeDocument/2006/relationships/hyperlink" Target="https://www.choicehotels.com/michigan/south-haven/comfort-suites-hotels/mi242/rates?gal=826640776&amp;gclid=Cj0KCQiApKagBhC1ARIsAFc7Mc4OVSzHwzHLZ_fDU_Tqi96aedUpoqgF21jV9TZxY2Ym_h5gUJjBu6caAqOZEALw_wcB&amp;gmp=MetaAd&amp;gpa=GPADRACK&amp;hmGUID=11065ba4-875e-493e-1549-40375e24a49b&amp;mc=HAGOHPUS&amp;meta=PMFGPADUSRACK_MI242_mapresults_US_1_desktop_2023-07-17_selected_6721145021_826640776_paid&amp;pmf=hpagoogle&amp;product=mapresults&amp;adults=2&amp;checkInDate=2023-07-17&amp;checkOutDate=2023-07-18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www.choicehotels.com/michigan/marquette/quality-inn-hotels/mi513?checkInDate=2023-07-16&amp;checkOutDate=2023-07-17&amp;gclid=3358445dbf0b13798797204efb71b1a5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be.synxis.com/?adult=2&amp;arrive=2023-07-15&amp;chain=1958&amp;child=0&amp;config=meta&amp;currency=USD&amp;depart=2023-07-16&amp;filter=META&amp;hotel=36298&amp;level=hotel&amp;locale=en-US&amp;rooms=1&amp;src=goog&amp;start=availresults&amp;utm_campaign=google-hpa-36298&amp;utm_content=mapresults_15-07-2023_1_36298_US_desktop_selected_6446099754__standard&amp;utm_medium=channel_connect&amp;utm_source=google-hpa" TargetMode="External"/><Relationship Id="rId9" Type="http://schemas.openxmlformats.org/officeDocument/2006/relationships/hyperlink" Target="https://www.marriott.com/reservation/rateListMenu.mi?gclid=CjwKCAjw-b-kBhB-EiwA4fvKrDHWVQh8fiXRB_yrudmWri5Wqyr6QUxghELQasXbJh_hgiLcIzjU6xoC17QQAvD_BwE&amp;dclid=CIKqy4-K0P8CFRGZwAodCIMCTQ&amp;cid=REF_GLB0002Y24_GLE00070C6_GLF000C1AE&amp;defaultTab=prepay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maps.harley-davidson.com/share/rides/lTsaA88J1" TargetMode="External"/><Relationship Id="rId3" Type="http://schemas.openxmlformats.org/officeDocument/2006/relationships/hyperlink" Target="https://maps.harley-davidson.com/share/rides/cNfIvHBy-" TargetMode="External"/><Relationship Id="rId7" Type="http://schemas.openxmlformats.org/officeDocument/2006/relationships/hyperlink" Target="https://maps.harley-davidson.com/share/rides/cTe_WQJQ-" TargetMode="External"/><Relationship Id="rId2" Type="http://schemas.openxmlformats.org/officeDocument/2006/relationships/hyperlink" Target="https://maps.harley-davidson.com/share/rides/4BSRzRTQ1" TargetMode="External"/><Relationship Id="rId1" Type="http://schemas.openxmlformats.org/officeDocument/2006/relationships/hyperlink" Target="https://maps.harley-davidson.com/share/rides/4BZSART8-" TargetMode="External"/><Relationship Id="rId6" Type="http://schemas.openxmlformats.org/officeDocument/2006/relationships/hyperlink" Target="https://maps.harley-davidson.com/share/rides/XNNvvQJyE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maps.harley-davidson.com/share/rides/cNMnTJy8E" TargetMode="External"/><Relationship Id="rId10" Type="http://schemas.openxmlformats.org/officeDocument/2006/relationships/hyperlink" Target="https://maps.harley-davidson.com/share/rides/cTqslyQ8-" TargetMode="External"/><Relationship Id="rId4" Type="http://schemas.openxmlformats.org/officeDocument/2006/relationships/hyperlink" Target="https://maps.harley-davidson.com/share/rides/XNsXjrBJ1" TargetMode="External"/><Relationship Id="rId9" Type="http://schemas.openxmlformats.org/officeDocument/2006/relationships/hyperlink" Target="https://maps.harley-davidson.com/share/rides/4NSAMJQJ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D72CF-33A4-411F-ABE9-94E87C0B5399}">
  <dimension ref="A1:U200"/>
  <sheetViews>
    <sheetView tabSelected="1" view="pageBreakPreview" topLeftCell="A140" zoomScale="110" zoomScaleNormal="100" zoomScaleSheetLayoutView="110" workbookViewId="0">
      <selection activeCell="C199" sqref="C199"/>
    </sheetView>
  </sheetViews>
  <sheetFormatPr defaultColWidth="8.7109375" defaultRowHeight="14.25" x14ac:dyDescent="0.2"/>
  <cols>
    <col min="1" max="1" width="9.42578125" style="1" customWidth="1"/>
    <col min="2" max="2" width="10.140625" style="1" customWidth="1"/>
    <col min="3" max="3" width="21.5703125" style="1" customWidth="1"/>
    <col min="4" max="4" width="75" style="1" bestFit="1" customWidth="1"/>
    <col min="5" max="5" width="11.7109375" style="24" customWidth="1"/>
    <col min="6" max="6" width="11.7109375" style="1" customWidth="1"/>
    <col min="7" max="7" width="40.85546875" style="24" bestFit="1" customWidth="1"/>
    <col min="8" max="8" width="1.85546875" style="1" customWidth="1"/>
    <col min="9" max="9" width="11.7109375" style="24" customWidth="1"/>
    <col min="10" max="10" width="10.28515625" style="1" bestFit="1" customWidth="1"/>
    <col min="11" max="11" width="12" style="1" bestFit="1" customWidth="1"/>
    <col min="12" max="12" width="9.5703125" style="1" bestFit="1" customWidth="1"/>
    <col min="13" max="16384" width="8.7109375" style="1"/>
  </cols>
  <sheetData>
    <row r="1" spans="1:21" ht="42" customHeight="1" thickBot="1" x14ac:dyDescent="0.45">
      <c r="A1" s="103" t="s">
        <v>7</v>
      </c>
      <c r="B1" s="104"/>
      <c r="C1" s="104"/>
      <c r="D1" s="104"/>
      <c r="E1" s="104"/>
      <c r="F1" s="104"/>
      <c r="G1" s="105"/>
      <c r="I1" s="2"/>
      <c r="L1" s="3"/>
    </row>
    <row r="2" spans="1:21" s="5" customFormat="1" ht="15.75" x14ac:dyDescent="0.25">
      <c r="A2" s="106" t="s">
        <v>0</v>
      </c>
      <c r="B2" s="107"/>
      <c r="C2" s="4" t="s">
        <v>1</v>
      </c>
      <c r="E2" s="4" t="s">
        <v>9</v>
      </c>
      <c r="F2" s="4" t="s">
        <v>2</v>
      </c>
      <c r="G2" s="6" t="s">
        <v>3</v>
      </c>
      <c r="I2" s="4"/>
    </row>
    <row r="3" spans="1:21" s="5" customFormat="1" ht="16.5" thickBot="1" x14ac:dyDescent="0.3">
      <c r="A3" s="7" t="s">
        <v>4</v>
      </c>
      <c r="B3" s="8" t="s">
        <v>5</v>
      </c>
      <c r="C3" s="8"/>
      <c r="D3" s="9"/>
      <c r="E3" s="8" t="s">
        <v>6</v>
      </c>
      <c r="F3" s="8" t="s">
        <v>6</v>
      </c>
      <c r="G3" s="10"/>
      <c r="I3" s="11"/>
    </row>
    <row r="4" spans="1:21" s="5" customFormat="1" ht="15.75" x14ac:dyDescent="0.2">
      <c r="A4" s="54" t="s">
        <v>13</v>
      </c>
      <c r="B4" s="26"/>
      <c r="C4" s="26"/>
      <c r="D4" s="27"/>
      <c r="E4" s="28"/>
      <c r="F4" s="26"/>
      <c r="G4" s="29"/>
      <c r="I4" s="11"/>
    </row>
    <row r="5" spans="1:21" s="5" customFormat="1" ht="15.75" x14ac:dyDescent="0.2">
      <c r="A5" s="30">
        <v>0</v>
      </c>
      <c r="B5" s="31">
        <f>SUM(A5-0)</f>
        <v>0</v>
      </c>
      <c r="C5" s="32">
        <v>0.29166666666666669</v>
      </c>
      <c r="D5" s="33" t="s">
        <v>11</v>
      </c>
      <c r="E5" s="31" t="s">
        <v>8</v>
      </c>
      <c r="F5" s="31" t="s">
        <v>8</v>
      </c>
      <c r="G5" s="34"/>
      <c r="I5" s="11"/>
    </row>
    <row r="6" spans="1:21" s="5" customFormat="1" ht="15.75" x14ac:dyDescent="0.2">
      <c r="A6" s="30">
        <f>SUM(A5+B6)</f>
        <v>93</v>
      </c>
      <c r="B6" s="31">
        <v>93</v>
      </c>
      <c r="C6" s="31"/>
      <c r="D6" s="62" t="s">
        <v>32</v>
      </c>
      <c r="E6" s="31">
        <v>93</v>
      </c>
      <c r="F6" s="31">
        <v>93</v>
      </c>
      <c r="G6" s="35" t="s">
        <v>41</v>
      </c>
      <c r="I6" s="12"/>
      <c r="P6" s="13"/>
      <c r="Q6" s="13"/>
      <c r="R6" s="14"/>
      <c r="S6" s="14"/>
      <c r="T6" s="15"/>
      <c r="U6" s="15"/>
    </row>
    <row r="7" spans="1:21" s="5" customFormat="1" ht="15.75" x14ac:dyDescent="0.2">
      <c r="A7" s="30">
        <f>SUM(A5+B7)</f>
        <v>170</v>
      </c>
      <c r="B7" s="31">
        <v>170</v>
      </c>
      <c r="C7" s="31" t="s">
        <v>8</v>
      </c>
      <c r="D7" s="62" t="s">
        <v>33</v>
      </c>
      <c r="E7" s="31">
        <v>77</v>
      </c>
      <c r="F7" s="31">
        <v>77</v>
      </c>
      <c r="G7" s="35" t="s">
        <v>40</v>
      </c>
      <c r="I7" s="12"/>
      <c r="P7" s="13"/>
      <c r="Q7" s="13"/>
      <c r="R7" s="14"/>
      <c r="S7" s="14"/>
      <c r="T7" s="15"/>
      <c r="U7" s="15"/>
    </row>
    <row r="8" spans="1:21" s="5" customFormat="1" ht="15.75" x14ac:dyDescent="0.25">
      <c r="A8" s="30">
        <f>SUM(A5+B8)</f>
        <v>170</v>
      </c>
      <c r="B8" s="31">
        <v>170</v>
      </c>
      <c r="C8" s="31"/>
      <c r="D8" s="64" t="s">
        <v>34</v>
      </c>
      <c r="E8" s="31">
        <v>0</v>
      </c>
      <c r="F8" s="31" t="s">
        <v>8</v>
      </c>
      <c r="G8" s="36" t="s">
        <v>35</v>
      </c>
      <c r="I8" s="12"/>
      <c r="P8" s="13"/>
      <c r="Q8" s="13"/>
      <c r="R8" s="14"/>
      <c r="S8" s="14"/>
      <c r="T8" s="15"/>
      <c r="U8" s="15"/>
    </row>
    <row r="9" spans="1:21" s="5" customFormat="1" ht="15.75" x14ac:dyDescent="0.2">
      <c r="A9" s="30">
        <f>SUM(A5+B9)</f>
        <v>223</v>
      </c>
      <c r="B9" s="31">
        <v>223</v>
      </c>
      <c r="C9" s="31" t="s">
        <v>8</v>
      </c>
      <c r="D9" s="60" t="s">
        <v>27</v>
      </c>
      <c r="E9" s="31">
        <v>53</v>
      </c>
      <c r="F9" s="31" t="s">
        <v>8</v>
      </c>
      <c r="G9" s="35" t="s">
        <v>8</v>
      </c>
      <c r="I9" s="12"/>
      <c r="P9" s="13"/>
      <c r="Q9" s="13"/>
      <c r="R9" s="14"/>
      <c r="S9" s="14"/>
      <c r="T9" s="15"/>
      <c r="U9" s="15"/>
    </row>
    <row r="10" spans="1:21" s="5" customFormat="1" ht="15.75" x14ac:dyDescent="0.2">
      <c r="A10" s="30">
        <f>SUM(A5+B10)</f>
        <v>242</v>
      </c>
      <c r="B10" s="31">
        <v>242</v>
      </c>
      <c r="C10" s="31"/>
      <c r="D10" s="61" t="s">
        <v>28</v>
      </c>
      <c r="E10" s="31">
        <v>19</v>
      </c>
      <c r="F10" s="31" t="s">
        <v>8</v>
      </c>
      <c r="G10" s="35" t="s">
        <v>8</v>
      </c>
      <c r="I10" s="12"/>
      <c r="P10" s="13"/>
      <c r="Q10" s="13"/>
      <c r="R10" s="14"/>
      <c r="S10" s="14"/>
      <c r="T10" s="15"/>
      <c r="U10" s="15"/>
    </row>
    <row r="11" spans="1:21" s="5" customFormat="1" ht="15.75" x14ac:dyDescent="0.2">
      <c r="A11" s="30">
        <f>SUM(A5+B11)</f>
        <v>248</v>
      </c>
      <c r="B11" s="31">
        <v>248</v>
      </c>
      <c r="C11" s="31" t="s">
        <v>8</v>
      </c>
      <c r="D11" s="62" t="s">
        <v>36</v>
      </c>
      <c r="E11" s="31">
        <v>6</v>
      </c>
      <c r="F11" s="31">
        <v>78</v>
      </c>
      <c r="G11" s="35" t="s">
        <v>40</v>
      </c>
      <c r="I11" s="12"/>
      <c r="P11" s="13"/>
      <c r="Q11" s="13"/>
      <c r="R11" s="14"/>
      <c r="S11" s="14"/>
      <c r="T11" s="15"/>
      <c r="U11" s="15"/>
    </row>
    <row r="12" spans="1:21" s="5" customFormat="1" ht="15.75" x14ac:dyDescent="0.2">
      <c r="A12" s="30">
        <f>SUM(A5+B12)</f>
        <v>315</v>
      </c>
      <c r="B12" s="31">
        <v>315</v>
      </c>
      <c r="C12" s="31"/>
      <c r="D12" s="62" t="s">
        <v>37</v>
      </c>
      <c r="E12" s="31">
        <v>67</v>
      </c>
      <c r="F12" s="31">
        <v>67</v>
      </c>
      <c r="G12" s="35" t="s">
        <v>39</v>
      </c>
      <c r="I12" s="12"/>
      <c r="P12" s="13"/>
      <c r="Q12" s="13"/>
      <c r="R12" s="14"/>
      <c r="S12" s="14"/>
      <c r="T12" s="15"/>
      <c r="U12" s="15"/>
    </row>
    <row r="13" spans="1:21" s="5" customFormat="1" ht="15.75" x14ac:dyDescent="0.2">
      <c r="A13" s="30">
        <f>SUM(A5+B13)</f>
        <v>401</v>
      </c>
      <c r="B13" s="31">
        <v>401</v>
      </c>
      <c r="C13" s="31"/>
      <c r="D13" s="59" t="s">
        <v>29</v>
      </c>
      <c r="E13" s="31">
        <v>86</v>
      </c>
      <c r="F13" s="31"/>
      <c r="G13" s="35"/>
      <c r="I13" s="12"/>
      <c r="P13" s="13"/>
      <c r="Q13" s="13"/>
      <c r="R13" s="14"/>
      <c r="S13" s="14"/>
      <c r="T13" s="15"/>
      <c r="U13" s="15"/>
    </row>
    <row r="14" spans="1:21" s="5" customFormat="1" ht="15.75" x14ac:dyDescent="0.25">
      <c r="A14" s="30">
        <f>SUM(A5+B14)</f>
        <v>437</v>
      </c>
      <c r="B14" s="31">
        <v>437</v>
      </c>
      <c r="C14" s="31"/>
      <c r="D14" s="63" t="s">
        <v>42</v>
      </c>
      <c r="E14" s="31">
        <v>36</v>
      </c>
      <c r="F14" s="31">
        <v>122</v>
      </c>
      <c r="G14" s="35" t="s">
        <v>38</v>
      </c>
      <c r="I14" s="12"/>
      <c r="P14" s="13"/>
      <c r="Q14" s="13"/>
      <c r="R14" s="14"/>
      <c r="S14" s="14"/>
      <c r="T14" s="15"/>
      <c r="U14" s="15"/>
    </row>
    <row r="15" spans="1:21" s="5" customFormat="1" ht="15.75" x14ac:dyDescent="0.25">
      <c r="A15" s="30" t="s">
        <v>8</v>
      </c>
      <c r="B15" s="31" t="s">
        <v>8</v>
      </c>
      <c r="C15" s="31"/>
      <c r="D15" s="25" t="s">
        <v>8</v>
      </c>
      <c r="E15" s="31" t="s">
        <v>8</v>
      </c>
      <c r="F15" s="31" t="s">
        <v>8</v>
      </c>
      <c r="G15" s="36"/>
      <c r="I15" s="12"/>
      <c r="P15" s="13"/>
      <c r="Q15" s="13"/>
      <c r="R15" s="14"/>
      <c r="S15" s="14"/>
      <c r="T15" s="15"/>
      <c r="U15" s="15"/>
    </row>
    <row r="16" spans="1:21" s="5" customFormat="1" ht="15.75" x14ac:dyDescent="0.2">
      <c r="A16" s="30">
        <f>SUM(A5+B16)</f>
        <v>438</v>
      </c>
      <c r="B16" s="31">
        <v>438</v>
      </c>
      <c r="C16" s="31"/>
      <c r="D16" s="33" t="s">
        <v>12</v>
      </c>
      <c r="E16" s="31">
        <v>1</v>
      </c>
      <c r="F16" s="31" t="s">
        <v>8</v>
      </c>
      <c r="G16" s="36" t="s">
        <v>8</v>
      </c>
      <c r="I16" s="12"/>
      <c r="P16" s="13"/>
      <c r="Q16" s="13"/>
      <c r="R16" s="14"/>
      <c r="S16" s="14"/>
      <c r="T16" s="15"/>
      <c r="U16" s="15"/>
    </row>
    <row r="17" spans="1:21" s="5" customFormat="1" ht="15.75" x14ac:dyDescent="0.2">
      <c r="A17" s="30" t="s">
        <v>8</v>
      </c>
      <c r="B17" s="31" t="s">
        <v>8</v>
      </c>
      <c r="C17" s="31"/>
      <c r="D17" s="33" t="s">
        <v>249</v>
      </c>
      <c r="E17" s="31"/>
      <c r="F17" s="33"/>
      <c r="G17" s="50">
        <v>73.47</v>
      </c>
      <c r="I17" s="12" t="s">
        <v>8</v>
      </c>
      <c r="J17" s="79" t="s">
        <v>8</v>
      </c>
      <c r="P17" s="13"/>
      <c r="Q17" s="13"/>
      <c r="R17" s="14"/>
      <c r="S17" s="14"/>
      <c r="T17" s="15"/>
      <c r="U17" s="15"/>
    </row>
    <row r="18" spans="1:21" s="5" customFormat="1" ht="15.75" x14ac:dyDescent="0.2">
      <c r="A18" s="55"/>
      <c r="B18" s="56"/>
      <c r="C18" s="56"/>
      <c r="D18" s="57" t="s">
        <v>250</v>
      </c>
      <c r="E18" s="56"/>
      <c r="F18" s="57"/>
      <c r="G18" s="88" t="s">
        <v>227</v>
      </c>
      <c r="I18" s="12"/>
      <c r="P18" s="13"/>
      <c r="Q18" s="13"/>
      <c r="R18" s="14"/>
      <c r="S18" s="14"/>
      <c r="T18" s="15"/>
      <c r="U18" s="15"/>
    </row>
    <row r="19" spans="1:21" s="5" customFormat="1" ht="16.5" thickBot="1" x14ac:dyDescent="0.25">
      <c r="A19" s="38"/>
      <c r="B19" s="39"/>
      <c r="C19" s="40" t="s">
        <v>8</v>
      </c>
      <c r="D19" s="41" t="s">
        <v>251</v>
      </c>
      <c r="E19" s="39"/>
      <c r="F19" s="39"/>
      <c r="G19" s="42" t="s">
        <v>8</v>
      </c>
      <c r="I19" s="11"/>
      <c r="P19" s="13"/>
      <c r="Q19" s="13"/>
      <c r="R19" s="14"/>
      <c r="S19" s="14"/>
      <c r="T19" s="15"/>
      <c r="U19" s="15"/>
    </row>
    <row r="20" spans="1:21" s="5" customFormat="1" ht="15.75" x14ac:dyDescent="0.2">
      <c r="A20" s="54" t="s">
        <v>14</v>
      </c>
      <c r="B20" s="26"/>
      <c r="C20" s="28"/>
      <c r="D20" s="26"/>
      <c r="E20" s="28"/>
      <c r="F20" s="26"/>
      <c r="G20" s="29"/>
      <c r="I20" s="11"/>
      <c r="P20" s="13"/>
      <c r="Q20" s="13"/>
    </row>
    <row r="21" spans="1:21" s="5" customFormat="1" ht="15.75" x14ac:dyDescent="0.2">
      <c r="A21" s="30">
        <f>A16</f>
        <v>438</v>
      </c>
      <c r="B21" s="31">
        <v>0</v>
      </c>
      <c r="C21" s="32">
        <v>0.29166666666666669</v>
      </c>
      <c r="D21" s="33" t="s">
        <v>10</v>
      </c>
      <c r="E21" s="31" t="s">
        <v>8</v>
      </c>
      <c r="F21" s="31" t="s">
        <v>8</v>
      </c>
      <c r="G21" s="35" t="s">
        <v>8</v>
      </c>
      <c r="I21" s="16"/>
    </row>
    <row r="22" spans="1:21" s="5" customFormat="1" ht="15.75" x14ac:dyDescent="0.2">
      <c r="A22" s="30">
        <f>SUM(A21+B22)</f>
        <v>514</v>
      </c>
      <c r="B22" s="31">
        <v>76</v>
      </c>
      <c r="C22" s="32"/>
      <c r="D22" s="62" t="s">
        <v>44</v>
      </c>
      <c r="E22" s="31">
        <v>76</v>
      </c>
      <c r="F22" s="31">
        <v>76</v>
      </c>
      <c r="G22" s="35" t="s">
        <v>43</v>
      </c>
      <c r="I22" s="16"/>
    </row>
    <row r="23" spans="1:21" s="5" customFormat="1" ht="15.75" x14ac:dyDescent="0.2">
      <c r="A23" s="30">
        <f>SUM(A21+B23)</f>
        <v>562</v>
      </c>
      <c r="B23" s="31">
        <v>124</v>
      </c>
      <c r="C23" s="32"/>
      <c r="D23" s="62" t="s">
        <v>46</v>
      </c>
      <c r="E23" s="31">
        <v>48</v>
      </c>
      <c r="F23" s="31">
        <v>48</v>
      </c>
      <c r="G23" s="35" t="s">
        <v>45</v>
      </c>
      <c r="I23" s="16"/>
    </row>
    <row r="24" spans="1:21" s="5" customFormat="1" ht="15.75" x14ac:dyDescent="0.2">
      <c r="A24" s="30">
        <f>SUM(A21+B24)</f>
        <v>563</v>
      </c>
      <c r="B24" s="31">
        <v>125</v>
      </c>
      <c r="C24" s="32"/>
      <c r="D24" s="59" t="s">
        <v>30</v>
      </c>
      <c r="E24" s="31">
        <v>1</v>
      </c>
      <c r="F24" s="31" t="s">
        <v>8</v>
      </c>
      <c r="G24" s="35" t="s">
        <v>8</v>
      </c>
      <c r="I24" s="16"/>
    </row>
    <row r="25" spans="1:21" s="5" customFormat="1" ht="15.75" x14ac:dyDescent="0.25">
      <c r="A25" s="30">
        <f>SUM(A21+B25)</f>
        <v>648</v>
      </c>
      <c r="B25" s="31">
        <v>210</v>
      </c>
      <c r="C25" s="32"/>
      <c r="D25" s="68" t="s">
        <v>47</v>
      </c>
      <c r="E25" s="31">
        <v>85</v>
      </c>
      <c r="F25" s="31" t="s">
        <v>8</v>
      </c>
      <c r="G25" s="35" t="s">
        <v>48</v>
      </c>
      <c r="I25" s="16"/>
    </row>
    <row r="26" spans="1:21" s="5" customFormat="1" ht="15.75" x14ac:dyDescent="0.2">
      <c r="A26" s="30">
        <f>SUM(A21+B26)</f>
        <v>666</v>
      </c>
      <c r="B26" s="31">
        <v>228</v>
      </c>
      <c r="C26" s="32"/>
      <c r="D26" s="62" t="s">
        <v>49</v>
      </c>
      <c r="E26" s="31">
        <v>18</v>
      </c>
      <c r="F26" s="31">
        <v>104</v>
      </c>
      <c r="G26" s="35" t="s">
        <v>50</v>
      </c>
      <c r="I26" s="16"/>
    </row>
    <row r="27" spans="1:21" s="5" customFormat="1" ht="15.75" x14ac:dyDescent="0.25">
      <c r="A27" s="30">
        <f>SUM(A21+B27)</f>
        <v>706</v>
      </c>
      <c r="B27" s="31">
        <v>268</v>
      </c>
      <c r="C27" s="32"/>
      <c r="D27" s="64" t="s">
        <v>259</v>
      </c>
      <c r="E27" s="31">
        <v>40</v>
      </c>
      <c r="F27" s="31"/>
      <c r="G27" s="35" t="s">
        <v>35</v>
      </c>
      <c r="I27" s="16"/>
    </row>
    <row r="28" spans="1:21" s="5" customFormat="1" ht="15.75" x14ac:dyDescent="0.2">
      <c r="A28" s="30">
        <f>SUM(A21+B28)</f>
        <v>711</v>
      </c>
      <c r="B28" s="31">
        <v>273</v>
      </c>
      <c r="C28" s="32" t="s">
        <v>8</v>
      </c>
      <c r="D28" s="59" t="s">
        <v>31</v>
      </c>
      <c r="E28" s="31">
        <v>5</v>
      </c>
      <c r="F28" s="31" t="s">
        <v>8</v>
      </c>
      <c r="G28" s="35" t="s">
        <v>8</v>
      </c>
      <c r="I28" s="16"/>
    </row>
    <row r="29" spans="1:21" s="5" customFormat="1" ht="15.75" x14ac:dyDescent="0.25">
      <c r="A29" s="30">
        <f>SUM(A21+B29)</f>
        <v>750</v>
      </c>
      <c r="B29" s="31">
        <v>312</v>
      </c>
      <c r="C29" s="32"/>
      <c r="D29" s="63" t="s">
        <v>52</v>
      </c>
      <c r="E29" s="31">
        <v>39</v>
      </c>
      <c r="F29" s="31">
        <v>84</v>
      </c>
      <c r="G29" s="35" t="s">
        <v>51</v>
      </c>
      <c r="I29" s="16"/>
    </row>
    <row r="30" spans="1:21" s="5" customFormat="1" ht="15.75" x14ac:dyDescent="0.25">
      <c r="A30" s="30">
        <f>SUM(A21+B30)</f>
        <v>812</v>
      </c>
      <c r="B30" s="31">
        <v>374</v>
      </c>
      <c r="C30" s="32"/>
      <c r="D30" s="63" t="s">
        <v>53</v>
      </c>
      <c r="E30" s="31">
        <v>62</v>
      </c>
      <c r="F30" s="31">
        <v>62</v>
      </c>
      <c r="G30" s="35" t="s">
        <v>54</v>
      </c>
      <c r="I30" s="16"/>
    </row>
    <row r="31" spans="1:21" s="5" customFormat="1" ht="15.75" x14ac:dyDescent="0.25">
      <c r="A31" s="30">
        <f>SUM(A21+B31)</f>
        <v>901</v>
      </c>
      <c r="B31" s="31">
        <v>463</v>
      </c>
      <c r="C31" s="32" t="s">
        <v>8</v>
      </c>
      <c r="D31" s="63" t="s">
        <v>59</v>
      </c>
      <c r="E31" s="31">
        <v>89</v>
      </c>
      <c r="F31" s="31">
        <v>89</v>
      </c>
      <c r="G31" s="36" t="s">
        <v>60</v>
      </c>
    </row>
    <row r="32" spans="1:21" s="5" customFormat="1" ht="15.75" x14ac:dyDescent="0.25">
      <c r="A32" s="30"/>
      <c r="B32" s="31"/>
      <c r="C32" s="32"/>
      <c r="D32" s="25" t="s">
        <v>8</v>
      </c>
      <c r="E32" s="31"/>
      <c r="F32" s="31"/>
      <c r="G32" s="36"/>
    </row>
    <row r="33" spans="1:9" s="5" customFormat="1" ht="15.75" x14ac:dyDescent="0.2">
      <c r="A33" s="30">
        <f>SUM(A21+B33)</f>
        <v>902</v>
      </c>
      <c r="B33" s="31">
        <v>464</v>
      </c>
      <c r="C33" s="32"/>
      <c r="D33" s="33" t="s">
        <v>58</v>
      </c>
      <c r="E33" s="31">
        <v>1</v>
      </c>
      <c r="F33" s="31"/>
      <c r="G33" s="36" t="s">
        <v>8</v>
      </c>
      <c r="I33" s="16"/>
    </row>
    <row r="34" spans="1:9" s="5" customFormat="1" ht="15.75" x14ac:dyDescent="0.2">
      <c r="A34" s="30" t="s">
        <v>8</v>
      </c>
      <c r="B34" s="31" t="s">
        <v>8</v>
      </c>
      <c r="C34" s="32"/>
      <c r="D34" s="33" t="s">
        <v>55</v>
      </c>
      <c r="E34" s="31"/>
      <c r="F34" s="31"/>
      <c r="G34" s="50">
        <v>92.07</v>
      </c>
      <c r="I34" s="16"/>
    </row>
    <row r="35" spans="1:9" s="5" customFormat="1" ht="15.75" x14ac:dyDescent="0.2">
      <c r="A35" s="55"/>
      <c r="B35" s="56"/>
      <c r="C35" s="65"/>
      <c r="D35" s="57" t="s">
        <v>56</v>
      </c>
      <c r="E35" s="56"/>
      <c r="F35" s="56"/>
      <c r="G35" s="89" t="s">
        <v>227</v>
      </c>
      <c r="I35" s="16"/>
    </row>
    <row r="36" spans="1:9" s="5" customFormat="1" ht="16.5" thickBot="1" x14ac:dyDescent="0.25">
      <c r="A36" s="38"/>
      <c r="B36" s="39"/>
      <c r="C36" s="40" t="s">
        <v>8</v>
      </c>
      <c r="D36" s="41" t="s">
        <v>57</v>
      </c>
      <c r="E36" s="39"/>
      <c r="F36" s="39"/>
      <c r="G36" s="42"/>
      <c r="I36" s="17"/>
    </row>
    <row r="37" spans="1:9" s="5" customFormat="1" ht="15.75" x14ac:dyDescent="0.2">
      <c r="A37" s="54" t="s">
        <v>15</v>
      </c>
      <c r="B37" s="26"/>
      <c r="C37" s="28"/>
      <c r="D37" s="26"/>
      <c r="E37" s="28"/>
      <c r="F37" s="26"/>
      <c r="G37" s="29"/>
      <c r="I37" s="17"/>
    </row>
    <row r="38" spans="1:9" s="5" customFormat="1" ht="15.75" x14ac:dyDescent="0.2">
      <c r="A38" s="30">
        <f>A33</f>
        <v>902</v>
      </c>
      <c r="B38" s="31">
        <v>0</v>
      </c>
      <c r="C38" s="32">
        <v>0.29166666666666669</v>
      </c>
      <c r="D38" s="33" t="s">
        <v>260</v>
      </c>
      <c r="E38" s="31" t="s">
        <v>8</v>
      </c>
      <c r="F38" s="31" t="s">
        <v>8</v>
      </c>
      <c r="G38" s="35" t="s">
        <v>8</v>
      </c>
      <c r="I38" s="17"/>
    </row>
    <row r="39" spans="1:9" s="5" customFormat="1" ht="30" customHeight="1" x14ac:dyDescent="0.2">
      <c r="A39" s="30">
        <f>SUM(A38+B39)</f>
        <v>927</v>
      </c>
      <c r="B39" s="31">
        <v>25</v>
      </c>
      <c r="C39" s="43"/>
      <c r="D39" s="67" t="s">
        <v>61</v>
      </c>
      <c r="E39" s="31">
        <v>25</v>
      </c>
      <c r="F39" s="31"/>
      <c r="G39" s="36" t="s">
        <v>62</v>
      </c>
      <c r="I39" s="16"/>
    </row>
    <row r="40" spans="1:9" s="5" customFormat="1" ht="15.75" x14ac:dyDescent="0.2">
      <c r="A40" s="30">
        <f>SUM(A38+B40)</f>
        <v>945</v>
      </c>
      <c r="B40" s="31">
        <v>43</v>
      </c>
      <c r="C40" s="32" t="s">
        <v>8</v>
      </c>
      <c r="D40" s="59" t="s">
        <v>63</v>
      </c>
      <c r="E40" s="31">
        <v>18</v>
      </c>
      <c r="F40" s="31" t="s">
        <v>8</v>
      </c>
      <c r="G40" s="35"/>
      <c r="I40" s="16"/>
    </row>
    <row r="41" spans="1:9" s="5" customFormat="1" ht="15.75" x14ac:dyDescent="0.25">
      <c r="A41" s="30">
        <f>SUM(A38+B41)</f>
        <v>1028</v>
      </c>
      <c r="B41" s="31">
        <v>126</v>
      </c>
      <c r="C41" s="32"/>
      <c r="D41" s="63" t="s">
        <v>66</v>
      </c>
      <c r="E41" s="31">
        <v>82</v>
      </c>
      <c r="F41" s="31">
        <v>125</v>
      </c>
      <c r="G41" s="35" t="s">
        <v>8</v>
      </c>
      <c r="I41" s="16"/>
    </row>
    <row r="42" spans="1:9" s="5" customFormat="1" ht="15.75" customHeight="1" x14ac:dyDescent="0.2">
      <c r="A42" s="30">
        <f>SUM(A38+B42)</f>
        <v>1029</v>
      </c>
      <c r="B42" s="31">
        <v>127</v>
      </c>
      <c r="C42" s="32" t="s">
        <v>8</v>
      </c>
      <c r="D42" s="59" t="s">
        <v>64</v>
      </c>
      <c r="E42" s="31">
        <v>1</v>
      </c>
      <c r="F42" s="31" t="s">
        <v>8</v>
      </c>
      <c r="G42" s="35" t="s">
        <v>8</v>
      </c>
      <c r="I42" s="16" t="s">
        <v>8</v>
      </c>
    </row>
    <row r="43" spans="1:9" s="5" customFormat="1" ht="15.75" customHeight="1" x14ac:dyDescent="0.25">
      <c r="A43" s="30">
        <f>SUM(A38+B43)</f>
        <v>1090</v>
      </c>
      <c r="B43" s="31">
        <v>188</v>
      </c>
      <c r="C43" s="32"/>
      <c r="D43" s="64" t="s">
        <v>205</v>
      </c>
      <c r="E43" s="4">
        <v>61</v>
      </c>
      <c r="G43" s="85" t="s">
        <v>206</v>
      </c>
      <c r="I43" s="16"/>
    </row>
    <row r="44" spans="1:9" s="5" customFormat="1" ht="15.75" customHeight="1" x14ac:dyDescent="0.2">
      <c r="A44" s="30">
        <f>SUM(A38+B44)</f>
        <v>1098</v>
      </c>
      <c r="B44" s="31">
        <v>196</v>
      </c>
      <c r="C44" s="32" t="s">
        <v>8</v>
      </c>
      <c r="D44" s="59" t="s">
        <v>67</v>
      </c>
      <c r="E44" s="31">
        <v>8</v>
      </c>
      <c r="F44" s="31" t="s">
        <v>8</v>
      </c>
      <c r="G44" s="35" t="s">
        <v>8</v>
      </c>
      <c r="I44" s="16"/>
    </row>
    <row r="45" spans="1:9" s="5" customFormat="1" ht="15.75" customHeight="1" x14ac:dyDescent="0.25">
      <c r="A45" s="30">
        <f>SUM(A38+B45)</f>
        <v>1131</v>
      </c>
      <c r="B45" s="31">
        <v>229</v>
      </c>
      <c r="C45" s="32" t="s">
        <v>8</v>
      </c>
      <c r="D45" s="63" t="s">
        <v>68</v>
      </c>
      <c r="E45" s="31">
        <v>33</v>
      </c>
      <c r="F45" s="31">
        <v>103</v>
      </c>
      <c r="G45" s="35" t="s">
        <v>69</v>
      </c>
      <c r="I45" s="16"/>
    </row>
    <row r="46" spans="1:9" s="5" customFormat="1" ht="15.75" customHeight="1" x14ac:dyDescent="0.2">
      <c r="A46" s="30">
        <f>SUM(A38+B46)</f>
        <v>1211</v>
      </c>
      <c r="B46" s="31">
        <v>309</v>
      </c>
      <c r="C46" s="32"/>
      <c r="D46" s="59" t="s">
        <v>207</v>
      </c>
      <c r="E46" s="31">
        <v>80</v>
      </c>
      <c r="F46" s="31"/>
      <c r="G46" s="35"/>
      <c r="I46" s="16"/>
    </row>
    <row r="47" spans="1:9" s="5" customFormat="1" ht="15.75" customHeight="1" x14ac:dyDescent="0.25">
      <c r="A47" s="30">
        <f>SUM(A38+B47)</f>
        <v>1212</v>
      </c>
      <c r="B47" s="31">
        <v>310</v>
      </c>
      <c r="C47" s="32"/>
      <c r="D47" s="63" t="s">
        <v>70</v>
      </c>
      <c r="E47" s="31">
        <v>1</v>
      </c>
      <c r="F47" s="31">
        <v>81</v>
      </c>
      <c r="G47" s="36" t="s">
        <v>71</v>
      </c>
      <c r="I47" s="16"/>
    </row>
    <row r="48" spans="1:9" s="5" customFormat="1" ht="15.75" customHeight="1" x14ac:dyDescent="0.2">
      <c r="A48" s="30">
        <f>SUM(A38+B48)</f>
        <v>1240</v>
      </c>
      <c r="B48" s="31">
        <v>338</v>
      </c>
      <c r="C48" s="32"/>
      <c r="D48" s="59" t="s">
        <v>208</v>
      </c>
      <c r="E48" s="31">
        <v>28</v>
      </c>
      <c r="F48" s="31"/>
      <c r="G48" s="36"/>
      <c r="I48" s="16"/>
    </row>
    <row r="49" spans="1:21" s="5" customFormat="1" ht="15.75" customHeight="1" x14ac:dyDescent="0.25">
      <c r="A49" s="30">
        <f>SUM(A38+B49)</f>
        <v>1285</v>
      </c>
      <c r="B49" s="31">
        <v>383</v>
      </c>
      <c r="C49" s="32"/>
      <c r="D49" s="63" t="s">
        <v>72</v>
      </c>
      <c r="E49" s="31">
        <v>45</v>
      </c>
      <c r="F49" s="31">
        <v>74</v>
      </c>
      <c r="G49" s="36" t="s">
        <v>75</v>
      </c>
      <c r="I49" s="11"/>
    </row>
    <row r="50" spans="1:21" s="5" customFormat="1" ht="15.75" customHeight="1" x14ac:dyDescent="0.2">
      <c r="A50" s="30">
        <f>SUM(A38+B50)</f>
        <v>1331</v>
      </c>
      <c r="B50" s="31">
        <v>429</v>
      </c>
      <c r="C50" s="32"/>
      <c r="D50" s="67" t="s">
        <v>73</v>
      </c>
      <c r="E50" s="31">
        <v>46</v>
      </c>
      <c r="F50" s="31" t="s">
        <v>8</v>
      </c>
      <c r="G50" s="36" t="s">
        <v>74</v>
      </c>
      <c r="I50" s="11"/>
    </row>
    <row r="51" spans="1:21" s="5" customFormat="1" ht="15.75" x14ac:dyDescent="0.25">
      <c r="A51" s="30">
        <f>SUM(A38+B51)</f>
        <v>1364</v>
      </c>
      <c r="B51" s="72">
        <v>462</v>
      </c>
      <c r="C51" s="45"/>
      <c r="D51" s="63" t="s">
        <v>79</v>
      </c>
      <c r="E51" s="72">
        <v>37</v>
      </c>
      <c r="F51" s="72">
        <v>83</v>
      </c>
      <c r="G51" s="36" t="s">
        <v>80</v>
      </c>
      <c r="I51" s="11"/>
    </row>
    <row r="52" spans="1:21" s="5" customFormat="1" ht="15.75" x14ac:dyDescent="0.2">
      <c r="A52" s="44"/>
      <c r="B52" s="45"/>
      <c r="C52" s="45"/>
      <c r="E52" s="46"/>
      <c r="F52" s="45"/>
      <c r="G52" s="36"/>
      <c r="I52" s="11"/>
    </row>
    <row r="53" spans="1:21" s="5" customFormat="1" ht="15.75" x14ac:dyDescent="0.25">
      <c r="A53" s="30">
        <f>SUM(A38+B53)</f>
        <v>1365</v>
      </c>
      <c r="B53" s="31">
        <v>463</v>
      </c>
      <c r="C53" s="45"/>
      <c r="D53" s="37" t="s">
        <v>65</v>
      </c>
      <c r="E53" s="31">
        <v>1</v>
      </c>
      <c r="F53" s="45"/>
      <c r="G53" s="36"/>
      <c r="I53" s="11"/>
    </row>
    <row r="54" spans="1:21" s="5" customFormat="1" ht="15.75" x14ac:dyDescent="0.2">
      <c r="A54" s="30"/>
      <c r="B54" s="31"/>
      <c r="C54" s="47"/>
      <c r="D54" s="48" t="s">
        <v>76</v>
      </c>
      <c r="E54" s="31"/>
      <c r="F54" s="31"/>
      <c r="G54" s="71">
        <v>91.7</v>
      </c>
      <c r="I54" s="11"/>
    </row>
    <row r="55" spans="1:21" s="5" customFormat="1" ht="15.75" x14ac:dyDescent="0.2">
      <c r="A55" s="55"/>
      <c r="B55" s="56"/>
      <c r="C55" s="69"/>
      <c r="D55" s="70" t="s">
        <v>77</v>
      </c>
      <c r="E55" s="56"/>
      <c r="F55" s="56"/>
      <c r="G55" s="90" t="s">
        <v>227</v>
      </c>
      <c r="I55" s="11"/>
    </row>
    <row r="56" spans="1:21" s="5" customFormat="1" ht="16.5" thickBot="1" x14ac:dyDescent="0.25">
      <c r="A56" s="38"/>
      <c r="B56" s="39"/>
      <c r="C56" s="40" t="s">
        <v>8</v>
      </c>
      <c r="D56" s="41" t="s">
        <v>78</v>
      </c>
      <c r="E56" s="39"/>
      <c r="F56" s="39"/>
      <c r="G56" s="42"/>
      <c r="I56" s="11"/>
    </row>
    <row r="57" spans="1:21" s="5" customFormat="1" ht="15.75" x14ac:dyDescent="0.2">
      <c r="A57" s="53" t="s">
        <v>16</v>
      </c>
      <c r="B57" s="26"/>
      <c r="C57" s="26"/>
      <c r="D57" s="49" t="s">
        <v>8</v>
      </c>
      <c r="E57" s="28"/>
      <c r="F57" s="26"/>
      <c r="G57" s="29"/>
      <c r="I57" s="11"/>
    </row>
    <row r="58" spans="1:21" s="5" customFormat="1" ht="15.75" x14ac:dyDescent="0.2">
      <c r="A58" s="30">
        <f>A53</f>
        <v>1365</v>
      </c>
      <c r="B58" s="31">
        <v>0</v>
      </c>
      <c r="C58" s="32">
        <v>0.29166666666666669</v>
      </c>
      <c r="D58" s="33" t="s">
        <v>81</v>
      </c>
      <c r="E58" s="31"/>
      <c r="F58" s="31"/>
      <c r="G58" s="35" t="s">
        <v>8</v>
      </c>
      <c r="I58" s="12"/>
      <c r="P58" s="13"/>
      <c r="Q58" s="13"/>
      <c r="R58" s="14"/>
      <c r="S58" s="14"/>
      <c r="T58" s="15"/>
      <c r="U58" s="15"/>
    </row>
    <row r="59" spans="1:21" s="5" customFormat="1" ht="15.75" x14ac:dyDescent="0.2">
      <c r="A59" s="30">
        <f>SUM(A58+B59)</f>
        <v>1387</v>
      </c>
      <c r="B59" s="31">
        <v>22</v>
      </c>
      <c r="C59" s="32"/>
      <c r="D59" s="59" t="s">
        <v>83</v>
      </c>
      <c r="E59" s="31">
        <v>22</v>
      </c>
      <c r="F59" s="31"/>
      <c r="G59" s="35" t="s">
        <v>8</v>
      </c>
      <c r="I59" s="12"/>
      <c r="P59" s="13"/>
      <c r="Q59" s="13"/>
      <c r="R59" s="14"/>
      <c r="S59" s="14"/>
      <c r="T59" s="15"/>
      <c r="U59" s="15"/>
    </row>
    <row r="60" spans="1:21" s="5" customFormat="1" ht="15.75" x14ac:dyDescent="0.2">
      <c r="A60" s="30">
        <f>SUM(A58+B60)</f>
        <v>1465</v>
      </c>
      <c r="B60" s="31">
        <v>100</v>
      </c>
      <c r="C60" s="32"/>
      <c r="D60" s="59" t="s">
        <v>84</v>
      </c>
      <c r="E60" s="31">
        <v>78</v>
      </c>
      <c r="F60" s="31" t="s">
        <v>8</v>
      </c>
      <c r="G60" s="35" t="s">
        <v>8</v>
      </c>
      <c r="I60" s="12"/>
      <c r="P60" s="13"/>
      <c r="Q60" s="13"/>
      <c r="R60" s="14"/>
      <c r="S60" s="14"/>
      <c r="T60" s="15"/>
      <c r="U60" s="15"/>
    </row>
    <row r="61" spans="1:21" s="5" customFormat="1" ht="15.75" x14ac:dyDescent="0.25">
      <c r="A61" s="30">
        <f>SUM(A58+B61)</f>
        <v>1465</v>
      </c>
      <c r="B61" s="31">
        <v>100</v>
      </c>
      <c r="C61" s="32"/>
      <c r="D61" s="63" t="s">
        <v>85</v>
      </c>
      <c r="E61" s="31">
        <v>0</v>
      </c>
      <c r="F61" s="31">
        <v>100</v>
      </c>
      <c r="G61" s="35" t="s">
        <v>86</v>
      </c>
      <c r="I61" s="12"/>
      <c r="P61" s="13"/>
      <c r="Q61" s="13"/>
      <c r="R61" s="14"/>
      <c r="S61" s="14"/>
      <c r="T61" s="15"/>
      <c r="U61" s="15"/>
    </row>
    <row r="62" spans="1:21" s="5" customFormat="1" ht="15.75" x14ac:dyDescent="0.2">
      <c r="A62" s="30">
        <f>SUM(A58+B62)</f>
        <v>1495</v>
      </c>
      <c r="B62" s="31">
        <v>130</v>
      </c>
      <c r="C62" s="32"/>
      <c r="D62" s="59" t="s">
        <v>87</v>
      </c>
      <c r="E62" s="31">
        <v>30</v>
      </c>
      <c r="F62" s="31" t="s">
        <v>8</v>
      </c>
      <c r="G62" s="35" t="s">
        <v>8</v>
      </c>
      <c r="I62" s="12"/>
      <c r="P62" s="13"/>
      <c r="Q62" s="13"/>
      <c r="R62" s="14"/>
      <c r="S62" s="14"/>
      <c r="T62" s="15"/>
      <c r="U62" s="15"/>
    </row>
    <row r="63" spans="1:21" s="5" customFormat="1" ht="15.75" x14ac:dyDescent="0.2">
      <c r="A63" s="30">
        <f>SUM(A58+B63)</f>
        <v>1532</v>
      </c>
      <c r="B63" s="31">
        <v>167</v>
      </c>
      <c r="C63" s="32"/>
      <c r="D63" s="59" t="s">
        <v>88</v>
      </c>
      <c r="E63" s="31">
        <v>36</v>
      </c>
      <c r="F63" s="31" t="s">
        <v>8</v>
      </c>
      <c r="G63" s="35" t="s">
        <v>8</v>
      </c>
      <c r="I63" s="12" t="s">
        <v>8</v>
      </c>
      <c r="P63" s="13"/>
      <c r="Q63" s="13"/>
      <c r="R63" s="14"/>
      <c r="S63" s="14"/>
      <c r="T63" s="15"/>
      <c r="U63" s="15"/>
    </row>
    <row r="64" spans="1:21" s="5" customFormat="1" ht="15.75" x14ac:dyDescent="0.25">
      <c r="A64" s="30">
        <f>SUM(A58+B64)</f>
        <v>1532</v>
      </c>
      <c r="B64" s="31">
        <v>167</v>
      </c>
      <c r="C64" s="32"/>
      <c r="D64" s="64" t="s">
        <v>247</v>
      </c>
      <c r="E64" s="31">
        <v>0</v>
      </c>
      <c r="F64" s="31"/>
      <c r="G64" s="35" t="s">
        <v>246</v>
      </c>
      <c r="I64" s="12"/>
      <c r="P64" s="13"/>
      <c r="Q64" s="13"/>
      <c r="R64" s="14"/>
      <c r="S64" s="14"/>
      <c r="T64" s="15"/>
      <c r="U64" s="15"/>
    </row>
    <row r="65" spans="1:21" s="5" customFormat="1" ht="15.75" x14ac:dyDescent="0.25">
      <c r="A65" s="30">
        <f>SUM(A58+B65)</f>
        <v>1572</v>
      </c>
      <c r="B65" s="31">
        <v>207</v>
      </c>
      <c r="C65" s="32"/>
      <c r="D65" s="63" t="s">
        <v>91</v>
      </c>
      <c r="E65" s="31">
        <v>40</v>
      </c>
      <c r="F65" s="31">
        <v>107</v>
      </c>
      <c r="G65" s="35" t="s">
        <v>89</v>
      </c>
      <c r="I65" s="12"/>
      <c r="P65" s="13"/>
      <c r="Q65" s="13"/>
      <c r="R65" s="14"/>
      <c r="S65" s="14"/>
      <c r="T65" s="15"/>
      <c r="U65" s="15"/>
    </row>
    <row r="66" spans="1:21" s="5" customFormat="1" ht="15.75" x14ac:dyDescent="0.2">
      <c r="A66" s="30">
        <f>SUM(A58+B66)</f>
        <v>1596</v>
      </c>
      <c r="B66" s="31">
        <v>231</v>
      </c>
      <c r="C66" s="32"/>
      <c r="D66" s="59" t="s">
        <v>90</v>
      </c>
      <c r="E66" s="31">
        <v>24</v>
      </c>
      <c r="F66" s="31" t="s">
        <v>8</v>
      </c>
      <c r="G66" s="35" t="s">
        <v>8</v>
      </c>
      <c r="I66" s="12"/>
      <c r="P66" s="13"/>
      <c r="Q66" s="13"/>
      <c r="R66" s="14"/>
      <c r="S66" s="14"/>
      <c r="T66" s="15"/>
      <c r="U66" s="15"/>
    </row>
    <row r="67" spans="1:21" s="5" customFormat="1" ht="15.75" x14ac:dyDescent="0.2">
      <c r="A67" s="30">
        <f>SUM(A58+B67)</f>
        <v>1674</v>
      </c>
      <c r="B67" s="31">
        <v>309</v>
      </c>
      <c r="C67" s="32"/>
      <c r="D67" s="99" t="s">
        <v>263</v>
      </c>
      <c r="E67" s="31">
        <v>78</v>
      </c>
      <c r="F67" s="31"/>
      <c r="G67" s="35"/>
      <c r="I67" s="12"/>
      <c r="P67" s="13"/>
      <c r="Q67" s="13"/>
      <c r="R67" s="14"/>
      <c r="S67" s="14"/>
      <c r="T67" s="15"/>
      <c r="U67" s="15"/>
    </row>
    <row r="68" spans="1:21" s="5" customFormat="1" ht="15.75" x14ac:dyDescent="0.25">
      <c r="A68" s="30">
        <f>SUM(A58+B68)</f>
        <v>1697</v>
      </c>
      <c r="B68" s="31">
        <v>332</v>
      </c>
      <c r="C68" s="32"/>
      <c r="D68" s="63" t="s">
        <v>262</v>
      </c>
      <c r="E68" s="31">
        <v>23</v>
      </c>
      <c r="F68" s="31">
        <v>125</v>
      </c>
      <c r="G68" s="36" t="s">
        <v>248</v>
      </c>
      <c r="I68" s="12"/>
      <c r="P68" s="13"/>
      <c r="Q68" s="13"/>
      <c r="R68" s="14"/>
      <c r="S68" s="14"/>
      <c r="T68" s="15"/>
      <c r="U68" s="15"/>
    </row>
    <row r="69" spans="1:21" s="5" customFormat="1" ht="15.75" x14ac:dyDescent="0.2">
      <c r="A69" s="30">
        <f>SUM(A58+B69)</f>
        <v>1698</v>
      </c>
      <c r="B69" s="31">
        <v>333</v>
      </c>
      <c r="C69" s="32"/>
      <c r="D69" s="59" t="s">
        <v>92</v>
      </c>
      <c r="E69" s="31">
        <v>1</v>
      </c>
      <c r="F69" s="31" t="s">
        <v>8</v>
      </c>
      <c r="G69" s="36" t="s">
        <v>8</v>
      </c>
      <c r="I69" s="12"/>
      <c r="P69" s="13"/>
      <c r="Q69" s="13"/>
      <c r="R69" s="14"/>
      <c r="S69" s="14"/>
      <c r="T69" s="15"/>
      <c r="U69" s="15"/>
    </row>
    <row r="70" spans="1:21" s="5" customFormat="1" ht="15.75" x14ac:dyDescent="0.2">
      <c r="A70" s="30">
        <f>SUM(A58+B70)</f>
        <v>1731</v>
      </c>
      <c r="B70" s="31">
        <v>366</v>
      </c>
      <c r="C70" s="32"/>
      <c r="D70" s="59" t="s">
        <v>264</v>
      </c>
      <c r="E70" s="31">
        <v>33</v>
      </c>
      <c r="F70" s="31" t="s">
        <v>8</v>
      </c>
      <c r="G70" s="35" t="s">
        <v>8</v>
      </c>
      <c r="I70" s="12"/>
      <c r="P70" s="13"/>
      <c r="Q70" s="13"/>
      <c r="R70" s="14"/>
      <c r="S70" s="14"/>
      <c r="T70" s="15"/>
      <c r="U70" s="15"/>
    </row>
    <row r="71" spans="1:21" s="5" customFormat="1" ht="15.75" x14ac:dyDescent="0.2">
      <c r="A71" s="30">
        <f>SUM(A58+B71)</f>
        <v>1765</v>
      </c>
      <c r="B71" s="31">
        <v>400</v>
      </c>
      <c r="C71" s="32"/>
      <c r="D71" s="59" t="s">
        <v>265</v>
      </c>
      <c r="E71" s="31">
        <v>34</v>
      </c>
      <c r="F71" s="31" t="s">
        <v>8</v>
      </c>
      <c r="G71" s="35" t="s">
        <v>8</v>
      </c>
      <c r="I71" s="12"/>
      <c r="P71" s="13"/>
      <c r="Q71" s="13"/>
      <c r="R71" s="14"/>
      <c r="S71" s="14"/>
      <c r="T71" s="15"/>
      <c r="U71" s="15"/>
    </row>
    <row r="72" spans="1:21" s="5" customFormat="1" ht="15.75" x14ac:dyDescent="0.25">
      <c r="A72" s="30">
        <f>SUM(A58+B72)</f>
        <v>1789</v>
      </c>
      <c r="B72" s="31">
        <v>424</v>
      </c>
      <c r="C72" s="32"/>
      <c r="D72" s="63" t="s">
        <v>95</v>
      </c>
      <c r="E72" s="31">
        <v>24</v>
      </c>
      <c r="F72" s="31">
        <v>92</v>
      </c>
      <c r="G72" s="35" t="s">
        <v>96</v>
      </c>
      <c r="I72" s="12"/>
      <c r="P72" s="13"/>
      <c r="Q72" s="13"/>
      <c r="R72" s="14"/>
      <c r="S72" s="14"/>
      <c r="T72" s="15"/>
      <c r="U72" s="15"/>
    </row>
    <row r="73" spans="1:21" s="5" customFormat="1" ht="15.75" x14ac:dyDescent="0.2">
      <c r="A73" s="30"/>
      <c r="B73" s="31"/>
      <c r="C73" s="32"/>
      <c r="E73" s="31"/>
      <c r="F73" s="31"/>
      <c r="G73" s="35"/>
      <c r="I73" s="12"/>
      <c r="P73" s="13"/>
      <c r="Q73" s="13"/>
      <c r="R73" s="14"/>
      <c r="S73" s="14"/>
      <c r="T73" s="15"/>
      <c r="U73" s="15"/>
    </row>
    <row r="74" spans="1:21" s="5" customFormat="1" ht="15.75" x14ac:dyDescent="0.2">
      <c r="A74" s="30">
        <f>SUM(A58+B74)</f>
        <v>1790</v>
      </c>
      <c r="B74" s="31">
        <v>425</v>
      </c>
      <c r="C74" s="32"/>
      <c r="D74" s="33" t="s">
        <v>82</v>
      </c>
      <c r="E74" s="31">
        <v>1</v>
      </c>
      <c r="F74" s="31"/>
      <c r="G74" s="35"/>
      <c r="I74" s="12"/>
      <c r="P74" s="13"/>
      <c r="Q74" s="13"/>
      <c r="R74" s="14"/>
      <c r="S74" s="14"/>
      <c r="T74" s="15"/>
      <c r="U74" s="15"/>
    </row>
    <row r="75" spans="1:21" s="5" customFormat="1" ht="15.75" x14ac:dyDescent="0.2">
      <c r="A75" s="30"/>
      <c r="B75" s="31"/>
      <c r="C75" s="32"/>
      <c r="D75" s="33" t="s">
        <v>97</v>
      </c>
      <c r="E75" s="31"/>
      <c r="F75" s="31"/>
      <c r="G75" s="50">
        <v>145</v>
      </c>
      <c r="I75" s="11"/>
      <c r="P75" s="13"/>
      <c r="Q75" s="13"/>
      <c r="R75" s="14"/>
      <c r="S75" s="14"/>
      <c r="T75" s="15"/>
      <c r="U75" s="15"/>
    </row>
    <row r="76" spans="1:21" s="5" customFormat="1" ht="15.75" x14ac:dyDescent="0.2">
      <c r="A76" s="55"/>
      <c r="B76" s="56"/>
      <c r="C76" s="65"/>
      <c r="D76" s="57" t="s">
        <v>98</v>
      </c>
      <c r="E76" s="56"/>
      <c r="F76" s="56"/>
      <c r="G76" s="66"/>
      <c r="I76" s="11"/>
      <c r="P76" s="13"/>
      <c r="Q76" s="13"/>
      <c r="R76" s="14"/>
      <c r="S76" s="14"/>
      <c r="T76" s="15"/>
      <c r="U76" s="15"/>
    </row>
    <row r="77" spans="1:21" s="5" customFormat="1" ht="16.5" thickBot="1" x14ac:dyDescent="0.25">
      <c r="A77" s="38"/>
      <c r="B77" s="39"/>
      <c r="C77" s="40" t="s">
        <v>8</v>
      </c>
      <c r="D77" s="41" t="s">
        <v>99</v>
      </c>
      <c r="E77" s="39"/>
      <c r="F77" s="39"/>
      <c r="G77" s="42"/>
      <c r="I77" s="11"/>
    </row>
    <row r="78" spans="1:21" s="5" customFormat="1" ht="15.75" x14ac:dyDescent="0.2">
      <c r="A78" s="53" t="s">
        <v>17</v>
      </c>
      <c r="B78" s="26"/>
      <c r="C78" s="26"/>
      <c r="D78" s="49" t="s">
        <v>8</v>
      </c>
      <c r="E78" s="28"/>
      <c r="F78" s="26"/>
      <c r="G78" s="29"/>
      <c r="I78" s="11"/>
    </row>
    <row r="79" spans="1:21" s="5" customFormat="1" ht="15.75" x14ac:dyDescent="0.2">
      <c r="A79" s="30">
        <f>A74</f>
        <v>1790</v>
      </c>
      <c r="B79" s="31">
        <v>0</v>
      </c>
      <c r="C79" s="32">
        <v>0.33333333333333331</v>
      </c>
      <c r="D79" s="33" t="s">
        <v>233</v>
      </c>
      <c r="E79" s="31" t="s">
        <v>8</v>
      </c>
      <c r="F79" s="31" t="s">
        <v>8</v>
      </c>
      <c r="G79" s="35" t="s">
        <v>8</v>
      </c>
      <c r="I79" s="11"/>
    </row>
    <row r="80" spans="1:21" s="5" customFormat="1" ht="15.75" x14ac:dyDescent="0.2">
      <c r="A80" s="30">
        <f t="shared" ref="A80" si="0">SUM(A79+B80)</f>
        <v>1819</v>
      </c>
      <c r="B80" s="31">
        <v>29</v>
      </c>
      <c r="C80" s="32" t="s">
        <v>8</v>
      </c>
      <c r="D80" s="100" t="s">
        <v>266</v>
      </c>
      <c r="E80" s="31">
        <v>29</v>
      </c>
      <c r="F80" s="31"/>
      <c r="G80" s="35" t="s">
        <v>267</v>
      </c>
      <c r="I80" s="11"/>
    </row>
    <row r="81" spans="1:21" s="5" customFormat="1" ht="15.75" x14ac:dyDescent="0.2">
      <c r="A81" s="30">
        <f>SUM(A79+B81)</f>
        <v>1826</v>
      </c>
      <c r="B81" s="31">
        <v>36</v>
      </c>
      <c r="C81" s="32" t="s">
        <v>8</v>
      </c>
      <c r="D81" s="59" t="s">
        <v>93</v>
      </c>
      <c r="E81" s="31">
        <v>7</v>
      </c>
      <c r="F81" s="31" t="s">
        <v>8</v>
      </c>
      <c r="G81" s="35" t="s">
        <v>8</v>
      </c>
      <c r="I81" s="11"/>
    </row>
    <row r="82" spans="1:21" s="5" customFormat="1" ht="15.75" x14ac:dyDescent="0.2">
      <c r="A82" s="30">
        <f>SUM(A79+B82)</f>
        <v>1836</v>
      </c>
      <c r="B82" s="31">
        <v>46</v>
      </c>
      <c r="C82" s="32" t="s">
        <v>8</v>
      </c>
      <c r="D82" s="100" t="s">
        <v>268</v>
      </c>
      <c r="E82" s="31">
        <v>10</v>
      </c>
      <c r="F82" s="31"/>
      <c r="G82" s="50" t="s">
        <v>8</v>
      </c>
      <c r="I82" s="11"/>
    </row>
    <row r="83" spans="1:21" s="5" customFormat="1" ht="15.75" x14ac:dyDescent="0.2">
      <c r="A83" s="30">
        <f>SUM(A79+B83)</f>
        <v>1840</v>
      </c>
      <c r="B83" s="31">
        <v>50</v>
      </c>
      <c r="C83" s="32" t="s">
        <v>8</v>
      </c>
      <c r="D83" s="100" t="s">
        <v>269</v>
      </c>
      <c r="E83" s="31">
        <v>4</v>
      </c>
      <c r="F83" s="31"/>
      <c r="G83" s="35" t="s">
        <v>8</v>
      </c>
      <c r="I83" s="11"/>
    </row>
    <row r="84" spans="1:21" s="5" customFormat="1" ht="15.75" x14ac:dyDescent="0.2">
      <c r="A84" s="30">
        <f>SUM(A79+B84)</f>
        <v>1855</v>
      </c>
      <c r="B84" s="31">
        <v>65</v>
      </c>
      <c r="C84" s="32" t="s">
        <v>8</v>
      </c>
      <c r="D84" s="59" t="s">
        <v>94</v>
      </c>
      <c r="E84" s="31">
        <v>15</v>
      </c>
      <c r="F84" s="31"/>
      <c r="G84" s="35" t="s">
        <v>8</v>
      </c>
      <c r="I84" s="12"/>
      <c r="P84" s="13"/>
      <c r="Q84" s="13"/>
      <c r="R84" s="14"/>
      <c r="S84" s="14"/>
      <c r="T84" s="15"/>
      <c r="U84" s="15"/>
    </row>
    <row r="85" spans="1:21" s="5" customFormat="1" ht="15.75" x14ac:dyDescent="0.25">
      <c r="A85" s="30">
        <f>SUM(A79+B85)</f>
        <v>1872</v>
      </c>
      <c r="B85" s="31">
        <v>82</v>
      </c>
      <c r="C85" s="32" t="s">
        <v>8</v>
      </c>
      <c r="D85" s="63" t="s">
        <v>95</v>
      </c>
      <c r="E85" s="31">
        <v>17</v>
      </c>
      <c r="F85" s="31">
        <v>82</v>
      </c>
      <c r="G85" s="35" t="s">
        <v>96</v>
      </c>
      <c r="I85" s="12"/>
      <c r="P85" s="13"/>
      <c r="Q85" s="13"/>
      <c r="R85" s="14"/>
      <c r="S85" s="14"/>
      <c r="T85" s="15"/>
      <c r="U85" s="15"/>
    </row>
    <row r="86" spans="1:21" s="5" customFormat="1" ht="15.75" x14ac:dyDescent="0.2">
      <c r="A86" s="30"/>
      <c r="B86" s="31"/>
      <c r="C86" s="32"/>
      <c r="D86" s="33" t="s">
        <v>8</v>
      </c>
      <c r="E86" s="31"/>
      <c r="F86" s="31"/>
      <c r="G86" s="35"/>
      <c r="I86" s="12"/>
      <c r="P86" s="13"/>
      <c r="Q86" s="13"/>
      <c r="R86" s="14"/>
      <c r="S86" s="14"/>
      <c r="T86" s="15"/>
      <c r="U86" s="15"/>
    </row>
    <row r="87" spans="1:21" s="5" customFormat="1" ht="15.75" x14ac:dyDescent="0.2">
      <c r="A87" s="30">
        <f>SUM(A79+B87)</f>
        <v>1873</v>
      </c>
      <c r="B87" s="31">
        <v>83</v>
      </c>
      <c r="C87" s="32"/>
      <c r="D87" s="33" t="s">
        <v>82</v>
      </c>
      <c r="E87" s="31">
        <v>1</v>
      </c>
      <c r="F87" s="31"/>
      <c r="G87" s="35"/>
      <c r="I87" s="12"/>
      <c r="P87" s="13"/>
      <c r="Q87" s="13"/>
      <c r="R87" s="14"/>
      <c r="S87" s="14"/>
      <c r="T87" s="15"/>
      <c r="U87" s="15"/>
    </row>
    <row r="88" spans="1:21" s="5" customFormat="1" ht="15.75" x14ac:dyDescent="0.2">
      <c r="A88" s="30"/>
      <c r="B88" s="31"/>
      <c r="C88" s="32"/>
      <c r="D88" s="33" t="s">
        <v>97</v>
      </c>
      <c r="E88" s="31"/>
      <c r="F88" s="31"/>
      <c r="G88" s="35" t="s">
        <v>8</v>
      </c>
      <c r="I88" s="12"/>
      <c r="P88" s="13"/>
      <c r="Q88" s="13"/>
      <c r="R88" s="14"/>
      <c r="S88" s="14"/>
      <c r="T88" s="15"/>
      <c r="U88" s="15"/>
    </row>
    <row r="89" spans="1:21" s="5" customFormat="1" ht="15.75" x14ac:dyDescent="0.2">
      <c r="A89" s="55"/>
      <c r="B89" s="56"/>
      <c r="C89" s="65"/>
      <c r="D89" s="57" t="s">
        <v>98</v>
      </c>
      <c r="E89" s="56"/>
      <c r="F89" s="56"/>
      <c r="G89" s="66"/>
      <c r="I89" s="12"/>
      <c r="P89" s="13"/>
      <c r="Q89" s="13"/>
      <c r="R89" s="14"/>
      <c r="S89" s="14"/>
      <c r="T89" s="15"/>
      <c r="U89" s="15"/>
    </row>
    <row r="90" spans="1:21" s="5" customFormat="1" ht="16.5" thickBot="1" x14ac:dyDescent="0.25">
      <c r="A90" s="38"/>
      <c r="B90" s="39"/>
      <c r="C90" s="51" t="s">
        <v>8</v>
      </c>
      <c r="D90" s="41" t="s">
        <v>99</v>
      </c>
      <c r="E90" s="39"/>
      <c r="F90" s="39"/>
      <c r="G90" s="42" t="s">
        <v>8</v>
      </c>
      <c r="I90" s="11"/>
      <c r="P90" s="13"/>
      <c r="Q90" s="13"/>
    </row>
    <row r="91" spans="1:21" s="5" customFormat="1" ht="15.75" x14ac:dyDescent="0.25">
      <c r="A91" s="53" t="s">
        <v>18</v>
      </c>
      <c r="B91" s="26"/>
      <c r="C91" s="28"/>
      <c r="D91" s="26"/>
      <c r="E91" s="28"/>
      <c r="F91" s="26"/>
      <c r="G91" s="29"/>
      <c r="K91" s="23"/>
    </row>
    <row r="92" spans="1:21" s="5" customFormat="1" ht="15.75" x14ac:dyDescent="0.2">
      <c r="A92" s="30">
        <f>A87</f>
        <v>1873</v>
      </c>
      <c r="B92" s="31">
        <v>0</v>
      </c>
      <c r="C92" s="32">
        <v>0.29166666666666669</v>
      </c>
      <c r="D92" s="33" t="s">
        <v>233</v>
      </c>
      <c r="E92" s="31" t="s">
        <v>8</v>
      </c>
      <c r="F92" s="31" t="s">
        <v>8</v>
      </c>
      <c r="G92" s="35" t="s">
        <v>8</v>
      </c>
      <c r="I92" s="16"/>
    </row>
    <row r="93" spans="1:21" s="5" customFormat="1" ht="15.75" x14ac:dyDescent="0.2">
      <c r="A93" s="30">
        <f>SUM(A92+B93)</f>
        <v>1915</v>
      </c>
      <c r="B93" s="31">
        <v>42</v>
      </c>
      <c r="C93" s="32"/>
      <c r="D93" s="59" t="s">
        <v>111</v>
      </c>
      <c r="E93" s="31">
        <v>42</v>
      </c>
      <c r="F93" s="31" t="s">
        <v>8</v>
      </c>
      <c r="G93" s="84" t="s">
        <v>8</v>
      </c>
      <c r="I93" s="16"/>
    </row>
    <row r="94" spans="1:21" s="5" customFormat="1" ht="15.75" x14ac:dyDescent="0.25">
      <c r="A94" s="30">
        <f>SUM(A92+B95)</f>
        <v>2030</v>
      </c>
      <c r="B94" s="4">
        <v>99</v>
      </c>
      <c r="D94" s="63" t="s">
        <v>115</v>
      </c>
      <c r="E94" s="4">
        <v>57</v>
      </c>
      <c r="F94" s="4">
        <v>99</v>
      </c>
      <c r="G94" s="81" t="s">
        <v>96</v>
      </c>
      <c r="I94" s="16"/>
    </row>
    <row r="95" spans="1:21" s="5" customFormat="1" ht="15.75" x14ac:dyDescent="0.2">
      <c r="A95" s="30">
        <f>SUM(A92+B96)</f>
        <v>2030</v>
      </c>
      <c r="B95" s="31">
        <v>157</v>
      </c>
      <c r="C95" s="32"/>
      <c r="D95" s="100" t="s">
        <v>112</v>
      </c>
      <c r="E95" s="31">
        <v>58</v>
      </c>
      <c r="F95" s="31" t="s">
        <v>8</v>
      </c>
      <c r="G95" s="82" t="s">
        <v>113</v>
      </c>
      <c r="I95" s="16"/>
    </row>
    <row r="96" spans="1:21" s="5" customFormat="1" ht="15.75" x14ac:dyDescent="0.25">
      <c r="A96" s="30">
        <f>SUM(A92+B96)</f>
        <v>2030</v>
      </c>
      <c r="B96" s="31">
        <v>157</v>
      </c>
      <c r="C96" s="32"/>
      <c r="D96" s="64" t="s">
        <v>114</v>
      </c>
      <c r="E96" s="31">
        <v>0</v>
      </c>
      <c r="F96" s="31" t="s">
        <v>8</v>
      </c>
      <c r="G96" s="82" t="s">
        <v>113</v>
      </c>
      <c r="I96" s="16"/>
    </row>
    <row r="97" spans="1:11" s="5" customFormat="1" ht="15.75" x14ac:dyDescent="0.25">
      <c r="A97" s="30">
        <f>SUM(A92+B97)</f>
        <v>2031</v>
      </c>
      <c r="B97" s="31">
        <v>158</v>
      </c>
      <c r="C97" s="32" t="s">
        <v>8</v>
      </c>
      <c r="D97" s="63" t="s">
        <v>119</v>
      </c>
      <c r="E97" s="4">
        <v>1</v>
      </c>
      <c r="F97" s="4">
        <v>59</v>
      </c>
      <c r="G97" s="83" t="s">
        <v>120</v>
      </c>
      <c r="I97" s="16"/>
    </row>
    <row r="98" spans="1:11" s="5" customFormat="1" ht="15.75" x14ac:dyDescent="0.25">
      <c r="A98" s="30">
        <f>SUM(A92+B98)</f>
        <v>2115</v>
      </c>
      <c r="B98" s="31">
        <v>242</v>
      </c>
      <c r="C98" s="32"/>
      <c r="D98" s="63" t="s">
        <v>117</v>
      </c>
      <c r="E98" s="31">
        <v>85</v>
      </c>
      <c r="F98" s="31">
        <v>84</v>
      </c>
      <c r="G98" s="82" t="s">
        <v>118</v>
      </c>
      <c r="I98" s="16"/>
    </row>
    <row r="99" spans="1:11" s="5" customFormat="1" ht="15.75" x14ac:dyDescent="0.2">
      <c r="A99" s="30">
        <f>SUM(A92+B99)</f>
        <v>2116</v>
      </c>
      <c r="B99" s="31">
        <v>243</v>
      </c>
      <c r="C99" s="32"/>
      <c r="D99" s="59" t="s">
        <v>116</v>
      </c>
      <c r="E99" s="31">
        <v>1</v>
      </c>
      <c r="F99" s="31" t="s">
        <v>8</v>
      </c>
      <c r="G99" s="84" t="s">
        <v>8</v>
      </c>
      <c r="I99" s="16"/>
    </row>
    <row r="100" spans="1:11" s="5" customFormat="1" ht="15.75" x14ac:dyDescent="0.2">
      <c r="A100" s="30">
        <f>SUM(A92+B100)</f>
        <v>2139</v>
      </c>
      <c r="B100" s="31">
        <v>266</v>
      </c>
      <c r="C100" s="32"/>
      <c r="D100" s="59" t="s">
        <v>121</v>
      </c>
      <c r="E100" s="31">
        <v>23</v>
      </c>
      <c r="F100" s="31" t="s">
        <v>8</v>
      </c>
      <c r="G100" s="84" t="s">
        <v>8</v>
      </c>
      <c r="I100" s="16"/>
    </row>
    <row r="101" spans="1:11" s="5" customFormat="1" ht="15.75" x14ac:dyDescent="0.25">
      <c r="A101" s="30">
        <f>SUM(A92+B101)</f>
        <v>2211</v>
      </c>
      <c r="B101" s="31">
        <v>338</v>
      </c>
      <c r="C101" s="32"/>
      <c r="D101" s="63" t="s">
        <v>209</v>
      </c>
      <c r="E101" s="31">
        <v>72</v>
      </c>
      <c r="F101" s="31">
        <v>96</v>
      </c>
      <c r="G101" s="82" t="s">
        <v>176</v>
      </c>
      <c r="I101" s="16"/>
    </row>
    <row r="102" spans="1:11" s="5" customFormat="1" ht="15.75" x14ac:dyDescent="0.2">
      <c r="A102" s="30">
        <f>SUM(A92+B102)</f>
        <v>2213</v>
      </c>
      <c r="B102" s="31">
        <v>340</v>
      </c>
      <c r="C102" s="32"/>
      <c r="D102" s="59" t="s">
        <v>210</v>
      </c>
      <c r="E102" s="31">
        <v>2</v>
      </c>
      <c r="F102" s="31"/>
      <c r="G102" s="82"/>
      <c r="I102" s="16"/>
    </row>
    <row r="103" spans="1:11" s="5" customFormat="1" ht="15.75" x14ac:dyDescent="0.2">
      <c r="A103" s="30">
        <f>SUM(A92+B103)</f>
        <v>2278</v>
      </c>
      <c r="B103" s="31">
        <v>405</v>
      </c>
      <c r="C103" s="32"/>
      <c r="D103" s="67" t="s">
        <v>135</v>
      </c>
      <c r="E103" s="31">
        <v>65</v>
      </c>
      <c r="F103" s="31"/>
      <c r="G103" s="82" t="s">
        <v>123</v>
      </c>
      <c r="I103" s="16"/>
    </row>
    <row r="104" spans="1:11" s="5" customFormat="1" ht="15.75" x14ac:dyDescent="0.25">
      <c r="A104" s="30">
        <f>SUM(A92+B104)</f>
        <v>2332</v>
      </c>
      <c r="B104" s="31">
        <v>459</v>
      </c>
      <c r="C104" s="32"/>
      <c r="D104" s="63" t="s">
        <v>124</v>
      </c>
      <c r="E104" s="31">
        <v>54</v>
      </c>
      <c r="F104" s="31">
        <v>121</v>
      </c>
      <c r="G104" s="82" t="s">
        <v>132</v>
      </c>
      <c r="I104" s="16"/>
    </row>
    <row r="105" spans="1:11" s="5" customFormat="1" ht="15.75" x14ac:dyDescent="0.2">
      <c r="A105" s="30" t="s">
        <v>8</v>
      </c>
      <c r="B105" s="31" t="s">
        <v>8</v>
      </c>
      <c r="C105" s="32" t="s">
        <v>8</v>
      </c>
      <c r="D105" s="33" t="s">
        <v>8</v>
      </c>
      <c r="E105" s="31" t="s">
        <v>8</v>
      </c>
      <c r="F105" s="31" t="s">
        <v>8</v>
      </c>
      <c r="G105" s="84" t="s">
        <v>8</v>
      </c>
      <c r="I105" s="16"/>
    </row>
    <row r="106" spans="1:11" s="5" customFormat="1" ht="15.75" x14ac:dyDescent="0.25">
      <c r="A106" s="30">
        <f>SUM(A92+B106)</f>
        <v>2333</v>
      </c>
      <c r="B106" s="31">
        <v>460</v>
      </c>
      <c r="C106" s="32" t="s">
        <v>8</v>
      </c>
      <c r="D106" s="33" t="s">
        <v>19</v>
      </c>
      <c r="E106" s="31">
        <v>1</v>
      </c>
      <c r="F106" s="31" t="s">
        <v>8</v>
      </c>
      <c r="G106" s="84" t="s">
        <v>8</v>
      </c>
      <c r="I106" s="16"/>
      <c r="K106" s="23"/>
    </row>
    <row r="107" spans="1:11" s="5" customFormat="1" ht="15.75" x14ac:dyDescent="0.2">
      <c r="A107" s="30" t="s">
        <v>8</v>
      </c>
      <c r="B107" s="31" t="s">
        <v>8</v>
      </c>
      <c r="C107" s="32"/>
      <c r="D107" s="33" t="s">
        <v>230</v>
      </c>
      <c r="E107" s="31"/>
      <c r="F107" s="31"/>
      <c r="G107" s="71">
        <v>159</v>
      </c>
      <c r="I107" s="11"/>
    </row>
    <row r="108" spans="1:11" s="5" customFormat="1" ht="15.75" x14ac:dyDescent="0.2">
      <c r="A108" s="55"/>
      <c r="B108" s="56"/>
      <c r="C108" s="65"/>
      <c r="D108" s="57" t="s">
        <v>231</v>
      </c>
      <c r="E108" s="56"/>
      <c r="F108" s="56"/>
      <c r="G108" s="90" t="s">
        <v>227</v>
      </c>
      <c r="I108" s="11"/>
    </row>
    <row r="109" spans="1:11" s="5" customFormat="1" ht="14.45" customHeight="1" thickBot="1" x14ac:dyDescent="0.3">
      <c r="A109" s="38"/>
      <c r="B109" s="39"/>
      <c r="C109" s="40" t="s">
        <v>8</v>
      </c>
      <c r="D109" s="41" t="s">
        <v>232</v>
      </c>
      <c r="E109" s="39"/>
      <c r="F109" s="39"/>
      <c r="G109" s="52"/>
      <c r="I109" s="17"/>
      <c r="K109" s="23"/>
    </row>
    <row r="110" spans="1:11" s="5" customFormat="1" ht="15.75" x14ac:dyDescent="0.2">
      <c r="A110" s="53" t="s">
        <v>21</v>
      </c>
      <c r="B110" s="26"/>
      <c r="C110" s="28"/>
      <c r="D110" s="26"/>
      <c r="E110" s="28"/>
      <c r="F110" s="26"/>
      <c r="G110" s="29"/>
      <c r="I110" s="11"/>
    </row>
    <row r="111" spans="1:11" s="5" customFormat="1" ht="15.75" x14ac:dyDescent="0.2">
      <c r="A111" s="30">
        <f>A106</f>
        <v>2333</v>
      </c>
      <c r="B111" s="31">
        <v>0</v>
      </c>
      <c r="C111" s="32">
        <v>0.29166666666666669</v>
      </c>
      <c r="D111" s="33" t="s">
        <v>20</v>
      </c>
      <c r="E111" s="31" t="s">
        <v>8</v>
      </c>
      <c r="F111" s="31" t="s">
        <v>8</v>
      </c>
      <c r="G111" s="35" t="s">
        <v>8</v>
      </c>
      <c r="I111" s="17"/>
    </row>
    <row r="112" spans="1:11" s="5" customFormat="1" ht="15.75" x14ac:dyDescent="0.2">
      <c r="A112" s="30">
        <f>SUM(A111+B112)</f>
        <v>2338</v>
      </c>
      <c r="B112" s="31">
        <v>5</v>
      </c>
      <c r="C112" s="43" t="s">
        <v>8</v>
      </c>
      <c r="D112" s="59" t="s">
        <v>128</v>
      </c>
      <c r="E112" s="31">
        <v>5</v>
      </c>
      <c r="F112" s="31" t="s">
        <v>8</v>
      </c>
      <c r="G112" s="84" t="s">
        <v>8</v>
      </c>
      <c r="I112" s="17"/>
    </row>
    <row r="113" spans="1:10" s="5" customFormat="1" ht="15.75" x14ac:dyDescent="0.2">
      <c r="A113" s="30">
        <f>SUM(A111+B113)</f>
        <v>2385</v>
      </c>
      <c r="B113" s="31">
        <v>52</v>
      </c>
      <c r="C113" s="32" t="s">
        <v>8</v>
      </c>
      <c r="D113" s="59" t="s">
        <v>129</v>
      </c>
      <c r="E113" s="31">
        <v>47</v>
      </c>
      <c r="F113" s="31" t="s">
        <v>8</v>
      </c>
      <c r="G113" s="84" t="s">
        <v>8</v>
      </c>
      <c r="I113" s="17"/>
    </row>
    <row r="114" spans="1:10" s="5" customFormat="1" ht="15.75" x14ac:dyDescent="0.25">
      <c r="A114" s="30">
        <f>SUM(A111+B114)</f>
        <v>2386</v>
      </c>
      <c r="B114" s="31">
        <v>53</v>
      </c>
      <c r="C114" s="43"/>
      <c r="D114" s="63" t="s">
        <v>130</v>
      </c>
      <c r="E114" s="31">
        <v>1</v>
      </c>
      <c r="F114" s="31">
        <v>53</v>
      </c>
      <c r="G114" s="82" t="s">
        <v>131</v>
      </c>
      <c r="I114" s="17"/>
    </row>
    <row r="115" spans="1:10" s="5" customFormat="1" ht="15.75" x14ac:dyDescent="0.25">
      <c r="A115" s="30">
        <f>SUM(A111+B115)</f>
        <v>2460</v>
      </c>
      <c r="B115" s="31">
        <v>127</v>
      </c>
      <c r="C115" s="43"/>
      <c r="D115" s="63" t="s">
        <v>133</v>
      </c>
      <c r="E115" s="31">
        <v>74</v>
      </c>
      <c r="F115" s="31">
        <v>74</v>
      </c>
      <c r="G115" s="82" t="s">
        <v>132</v>
      </c>
      <c r="I115" s="17"/>
    </row>
    <row r="116" spans="1:10" s="5" customFormat="1" ht="15.75" x14ac:dyDescent="0.2">
      <c r="A116" s="30">
        <f>SUM(A111+B116)</f>
        <v>2524</v>
      </c>
      <c r="B116" s="31">
        <v>191</v>
      </c>
      <c r="C116" s="43"/>
      <c r="D116" s="67" t="s">
        <v>136</v>
      </c>
      <c r="E116" s="31">
        <v>64</v>
      </c>
      <c r="F116" s="31" t="s">
        <v>8</v>
      </c>
      <c r="G116" s="82" t="s">
        <v>134</v>
      </c>
      <c r="I116" s="17"/>
    </row>
    <row r="117" spans="1:10" s="5" customFormat="1" ht="15.75" x14ac:dyDescent="0.25">
      <c r="A117" s="30">
        <f>SUM(A111+B117)</f>
        <v>2547</v>
      </c>
      <c r="B117" s="31">
        <v>214</v>
      </c>
      <c r="C117" s="43"/>
      <c r="D117" s="64" t="s">
        <v>255</v>
      </c>
      <c r="E117" s="31">
        <v>23</v>
      </c>
      <c r="F117" s="31"/>
      <c r="G117" s="82" t="s">
        <v>256</v>
      </c>
      <c r="I117" s="17"/>
    </row>
    <row r="118" spans="1:10" s="5" customFormat="1" ht="15.75" x14ac:dyDescent="0.25">
      <c r="A118" s="30">
        <f>SUM(A111+B118)</f>
        <v>2548</v>
      </c>
      <c r="B118" s="31">
        <v>215</v>
      </c>
      <c r="C118" s="43"/>
      <c r="D118" s="63" t="s">
        <v>137</v>
      </c>
      <c r="E118" s="31">
        <v>1</v>
      </c>
      <c r="F118" s="31">
        <v>88</v>
      </c>
      <c r="G118" s="82" t="s">
        <v>138</v>
      </c>
      <c r="I118" s="17"/>
    </row>
    <row r="119" spans="1:10" s="5" customFormat="1" ht="15.75" x14ac:dyDescent="0.25">
      <c r="A119" s="30">
        <f>SUM(A111+B119)</f>
        <v>2647</v>
      </c>
      <c r="B119" s="31">
        <v>314</v>
      </c>
      <c r="C119" s="43"/>
      <c r="D119" s="63" t="s">
        <v>257</v>
      </c>
      <c r="E119" s="31">
        <v>99</v>
      </c>
      <c r="F119" s="31">
        <v>99</v>
      </c>
      <c r="G119" s="82" t="s">
        <v>131</v>
      </c>
      <c r="I119" s="17"/>
    </row>
    <row r="120" spans="1:10" s="5" customFormat="1" ht="15.75" x14ac:dyDescent="0.25">
      <c r="A120" s="30">
        <f>SUM(A111+B120)</f>
        <v>2701</v>
      </c>
      <c r="B120" s="31">
        <v>368</v>
      </c>
      <c r="C120" s="43" t="s">
        <v>8</v>
      </c>
      <c r="D120" s="63" t="s">
        <v>258</v>
      </c>
      <c r="E120" s="31">
        <v>54</v>
      </c>
      <c r="F120" s="31">
        <v>54</v>
      </c>
      <c r="G120" s="82" t="s">
        <v>132</v>
      </c>
      <c r="I120" s="17"/>
    </row>
    <row r="121" spans="1:10" s="5" customFormat="1" ht="15.75" x14ac:dyDescent="0.25">
      <c r="A121" s="30">
        <f>SUM(A111+B121)</f>
        <v>2776</v>
      </c>
      <c r="B121" s="31">
        <v>443</v>
      </c>
      <c r="C121" s="43" t="s">
        <v>8</v>
      </c>
      <c r="D121" s="63" t="s">
        <v>140</v>
      </c>
      <c r="E121" s="31">
        <v>75</v>
      </c>
      <c r="F121" s="31">
        <v>75</v>
      </c>
      <c r="G121" s="82" t="s">
        <v>139</v>
      </c>
      <c r="I121" s="17"/>
    </row>
    <row r="122" spans="1:10" s="5" customFormat="1" ht="15.75" x14ac:dyDescent="0.25">
      <c r="A122" s="30">
        <f>SUM(A111+B122)</f>
        <v>2837</v>
      </c>
      <c r="B122" s="31">
        <v>504</v>
      </c>
      <c r="C122" s="43"/>
      <c r="D122" s="63" t="s">
        <v>141</v>
      </c>
      <c r="E122" s="31">
        <v>61</v>
      </c>
      <c r="F122" s="31">
        <v>61</v>
      </c>
      <c r="G122" s="82" t="s">
        <v>212</v>
      </c>
      <c r="I122" s="17"/>
    </row>
    <row r="123" spans="1:10" s="5" customFormat="1" ht="15.75" x14ac:dyDescent="0.2">
      <c r="A123" s="30">
        <f>SUM(A111+B123)</f>
        <v>2837</v>
      </c>
      <c r="B123" s="31">
        <v>504</v>
      </c>
      <c r="C123" s="43"/>
      <c r="D123" s="59" t="s">
        <v>144</v>
      </c>
      <c r="E123" s="31">
        <v>0</v>
      </c>
      <c r="F123" s="31" t="s">
        <v>8</v>
      </c>
      <c r="G123" s="84" t="s">
        <v>8</v>
      </c>
      <c r="I123" s="17"/>
    </row>
    <row r="124" spans="1:10" s="5" customFormat="1" ht="15.75" x14ac:dyDescent="0.2">
      <c r="A124" s="30"/>
      <c r="B124" s="31"/>
      <c r="C124" s="43"/>
      <c r="D124" s="33"/>
      <c r="E124" s="31"/>
      <c r="F124" s="31"/>
      <c r="G124" s="84"/>
      <c r="I124" s="17"/>
    </row>
    <row r="125" spans="1:10" s="5" customFormat="1" ht="15.75" x14ac:dyDescent="0.2">
      <c r="A125" s="30">
        <f>SUM(A111+B125)</f>
        <v>2838</v>
      </c>
      <c r="B125" s="31">
        <v>505</v>
      </c>
      <c r="C125" s="43" t="s">
        <v>8</v>
      </c>
      <c r="D125" s="33" t="s">
        <v>109</v>
      </c>
      <c r="E125" s="31">
        <v>1</v>
      </c>
      <c r="F125" s="31" t="s">
        <v>8</v>
      </c>
      <c r="G125" s="84" t="s">
        <v>8</v>
      </c>
      <c r="I125" s="12"/>
    </row>
    <row r="126" spans="1:10" s="5" customFormat="1" ht="15.75" x14ac:dyDescent="0.2">
      <c r="A126" s="30" t="s">
        <v>8</v>
      </c>
      <c r="B126" s="31" t="s">
        <v>8</v>
      </c>
      <c r="C126" s="32" t="s">
        <v>8</v>
      </c>
      <c r="D126" s="33" t="s">
        <v>252</v>
      </c>
      <c r="E126" s="31"/>
      <c r="F126" s="33"/>
      <c r="G126" s="50">
        <v>129.27000000000001</v>
      </c>
      <c r="I126" s="11" t="s">
        <v>8</v>
      </c>
      <c r="J126" s="79" t="s">
        <v>8</v>
      </c>
    </row>
    <row r="127" spans="1:10" s="5" customFormat="1" ht="15.75" x14ac:dyDescent="0.2">
      <c r="A127" s="55"/>
      <c r="B127" s="56"/>
      <c r="C127" s="65"/>
      <c r="D127" s="57" t="s">
        <v>253</v>
      </c>
      <c r="E127" s="56"/>
      <c r="F127" s="57"/>
      <c r="G127" s="89" t="s">
        <v>227</v>
      </c>
      <c r="I127" s="11"/>
    </row>
    <row r="128" spans="1:10" s="5" customFormat="1" ht="16.5" thickBot="1" x14ac:dyDescent="0.25">
      <c r="A128" s="38"/>
      <c r="B128" s="39"/>
      <c r="C128" s="40" t="s">
        <v>8</v>
      </c>
      <c r="D128" s="41" t="s">
        <v>254</v>
      </c>
      <c r="E128" s="39"/>
      <c r="F128" s="39"/>
      <c r="G128" s="42"/>
      <c r="I128" s="11"/>
    </row>
    <row r="129" spans="1:21" s="5" customFormat="1" ht="15.75" x14ac:dyDescent="0.2">
      <c r="A129" s="53" t="s">
        <v>22</v>
      </c>
      <c r="B129" s="26"/>
      <c r="C129" s="26"/>
      <c r="D129" s="27"/>
      <c r="E129" s="28"/>
      <c r="F129" s="26"/>
      <c r="G129" s="29"/>
      <c r="I129" s="11"/>
    </row>
    <row r="130" spans="1:21" s="18" customFormat="1" ht="15.75" x14ac:dyDescent="0.25">
      <c r="A130" s="30">
        <f>A125</f>
        <v>2838</v>
      </c>
      <c r="B130" s="31">
        <v>0</v>
      </c>
      <c r="C130" s="32">
        <v>0.29166666666666669</v>
      </c>
      <c r="D130" s="33" t="s">
        <v>110</v>
      </c>
      <c r="E130" s="31" t="s">
        <v>8</v>
      </c>
      <c r="F130" s="31" t="s">
        <v>8</v>
      </c>
      <c r="G130" s="76" t="s">
        <v>8</v>
      </c>
      <c r="I130" s="19"/>
      <c r="P130" s="20"/>
      <c r="Q130" s="20"/>
      <c r="R130" s="21"/>
      <c r="S130" s="21"/>
      <c r="T130" s="22"/>
      <c r="U130" s="22"/>
    </row>
    <row r="131" spans="1:21" s="18" customFormat="1" ht="15.75" x14ac:dyDescent="0.25">
      <c r="A131" s="30">
        <f>SUM(A130+B131)</f>
        <v>2923</v>
      </c>
      <c r="B131" s="31">
        <v>85</v>
      </c>
      <c r="C131" s="32"/>
      <c r="D131" s="63" t="s">
        <v>150</v>
      </c>
      <c r="E131" s="31">
        <v>85</v>
      </c>
      <c r="F131" s="31">
        <v>85</v>
      </c>
      <c r="G131" s="86" t="s">
        <v>151</v>
      </c>
      <c r="I131" s="19"/>
      <c r="P131" s="20"/>
      <c r="Q131" s="20"/>
      <c r="R131" s="21"/>
      <c r="S131" s="21"/>
      <c r="T131" s="22"/>
      <c r="U131" s="22"/>
    </row>
    <row r="132" spans="1:21" s="18" customFormat="1" ht="15.75" x14ac:dyDescent="0.25">
      <c r="A132" s="30">
        <f>SUM(A130+B132)</f>
        <v>3015</v>
      </c>
      <c r="B132" s="31">
        <v>177</v>
      </c>
      <c r="C132" s="32"/>
      <c r="D132" s="60" t="s">
        <v>149</v>
      </c>
      <c r="E132" s="31">
        <v>92</v>
      </c>
      <c r="F132" s="31" t="s">
        <v>8</v>
      </c>
      <c r="G132" s="86" t="s">
        <v>8</v>
      </c>
      <c r="I132" s="19"/>
      <c r="P132" s="20"/>
      <c r="Q132" s="20"/>
      <c r="R132" s="21"/>
      <c r="S132" s="21"/>
      <c r="T132" s="22"/>
      <c r="U132" s="22"/>
    </row>
    <row r="133" spans="1:21" s="18" customFormat="1" ht="15.75" x14ac:dyDescent="0.25">
      <c r="A133" s="30">
        <f>SUM(A130+B133)</f>
        <v>3016</v>
      </c>
      <c r="B133" s="77">
        <v>178</v>
      </c>
      <c r="D133" s="63" t="s">
        <v>152</v>
      </c>
      <c r="E133" s="77">
        <v>1</v>
      </c>
      <c r="F133" s="77">
        <v>93</v>
      </c>
      <c r="G133" s="87" t="s">
        <v>153</v>
      </c>
      <c r="I133" s="19"/>
      <c r="P133" s="20"/>
      <c r="Q133" s="20"/>
      <c r="R133" s="21"/>
      <c r="S133" s="21"/>
      <c r="T133" s="22"/>
      <c r="U133" s="22"/>
    </row>
    <row r="134" spans="1:21" s="18" customFormat="1" ht="15.75" x14ac:dyDescent="0.25">
      <c r="A134" s="30">
        <f>SUM(A130+B135)</f>
        <v>3039</v>
      </c>
      <c r="B134" s="31">
        <v>201</v>
      </c>
      <c r="C134" s="32"/>
      <c r="D134" s="67" t="s">
        <v>145</v>
      </c>
      <c r="E134" s="31">
        <v>23</v>
      </c>
      <c r="F134" s="31" t="s">
        <v>8</v>
      </c>
      <c r="G134" s="86" t="s">
        <v>146</v>
      </c>
      <c r="I134" s="19"/>
      <c r="P134" s="20"/>
      <c r="Q134" s="20"/>
      <c r="R134" s="21"/>
      <c r="S134" s="21"/>
      <c r="T134" s="22"/>
      <c r="U134" s="22"/>
    </row>
    <row r="135" spans="1:21" s="18" customFormat="1" ht="15.75" x14ac:dyDescent="0.25">
      <c r="A135" s="30">
        <f>SUM(A130+B135)</f>
        <v>3039</v>
      </c>
      <c r="B135" s="31">
        <v>201</v>
      </c>
      <c r="C135" s="32"/>
      <c r="D135" s="64" t="s">
        <v>147</v>
      </c>
      <c r="E135" s="31">
        <v>0</v>
      </c>
      <c r="F135" s="31" t="s">
        <v>8</v>
      </c>
      <c r="G135" s="86" t="s">
        <v>148</v>
      </c>
      <c r="I135" s="19"/>
      <c r="P135" s="20"/>
      <c r="Q135" s="20"/>
      <c r="R135" s="21"/>
      <c r="S135" s="21"/>
      <c r="T135" s="22"/>
      <c r="U135" s="22"/>
    </row>
    <row r="136" spans="1:21" s="18" customFormat="1" ht="15.75" x14ac:dyDescent="0.25">
      <c r="A136" s="30">
        <f>SUM(A130+B136)</f>
        <v>3119</v>
      </c>
      <c r="B136" s="31">
        <v>281</v>
      </c>
      <c r="C136" s="32"/>
      <c r="D136" s="63" t="s">
        <v>154</v>
      </c>
      <c r="E136" s="31">
        <v>80</v>
      </c>
      <c r="F136" s="31">
        <v>103</v>
      </c>
      <c r="G136" s="86" t="s">
        <v>80</v>
      </c>
      <c r="I136" s="19"/>
      <c r="P136" s="20"/>
      <c r="Q136" s="20"/>
      <c r="R136" s="21"/>
      <c r="S136" s="21"/>
      <c r="T136" s="22"/>
      <c r="U136" s="22"/>
    </row>
    <row r="137" spans="1:21" s="18" customFormat="1" ht="15.75" x14ac:dyDescent="0.25">
      <c r="A137" s="30">
        <f>SUM(A130+B137)</f>
        <v>3183</v>
      </c>
      <c r="B137" s="31">
        <v>345</v>
      </c>
      <c r="C137" s="32" t="s">
        <v>8</v>
      </c>
      <c r="D137" s="63" t="s">
        <v>155</v>
      </c>
      <c r="E137" s="31">
        <v>64</v>
      </c>
      <c r="F137" s="31">
        <v>64</v>
      </c>
      <c r="G137" s="82" t="s">
        <v>122</v>
      </c>
      <c r="I137" s="19"/>
      <c r="P137" s="20"/>
      <c r="Q137" s="20"/>
      <c r="R137" s="21"/>
      <c r="S137" s="21"/>
      <c r="T137" s="22"/>
      <c r="U137" s="22"/>
    </row>
    <row r="138" spans="1:21" s="18" customFormat="1" ht="15.75" x14ac:dyDescent="0.25">
      <c r="A138" s="30">
        <f>SUM(A130+B138)</f>
        <v>3265</v>
      </c>
      <c r="B138" s="31">
        <v>427</v>
      </c>
      <c r="C138" s="32"/>
      <c r="D138" s="63" t="s">
        <v>213</v>
      </c>
      <c r="E138" s="31">
        <v>82</v>
      </c>
      <c r="F138" s="31">
        <v>82</v>
      </c>
      <c r="G138" s="82" t="s">
        <v>176</v>
      </c>
      <c r="I138" s="19"/>
      <c r="P138" s="20"/>
      <c r="Q138" s="20"/>
      <c r="R138" s="21"/>
      <c r="S138" s="21"/>
      <c r="T138" s="22"/>
      <c r="U138" s="22"/>
    </row>
    <row r="139" spans="1:21" s="18" customFormat="1" ht="15.75" x14ac:dyDescent="0.25">
      <c r="A139" s="30">
        <f>SUM(A130+B139)</f>
        <v>3266</v>
      </c>
      <c r="B139" s="31">
        <v>428</v>
      </c>
      <c r="C139" s="32"/>
      <c r="D139" s="59" t="s">
        <v>156</v>
      </c>
      <c r="E139" s="31">
        <v>1</v>
      </c>
      <c r="F139" s="31"/>
      <c r="G139" s="84"/>
      <c r="I139" s="19"/>
      <c r="P139" s="20"/>
      <c r="Q139" s="20"/>
      <c r="R139" s="21"/>
      <c r="S139" s="21"/>
      <c r="T139" s="22"/>
      <c r="U139" s="22"/>
    </row>
    <row r="140" spans="1:21" s="18" customFormat="1" ht="15.75" x14ac:dyDescent="0.25">
      <c r="A140" s="30">
        <f>SUM(A130+B140)</f>
        <v>3304</v>
      </c>
      <c r="B140" s="31">
        <v>466</v>
      </c>
      <c r="C140" s="32"/>
      <c r="D140" s="63" t="s">
        <v>219</v>
      </c>
      <c r="E140" s="31">
        <v>39</v>
      </c>
      <c r="F140" s="31">
        <v>40</v>
      </c>
      <c r="G140" s="82" t="s">
        <v>218</v>
      </c>
      <c r="I140" s="19"/>
      <c r="P140" s="20"/>
      <c r="Q140" s="20"/>
      <c r="R140" s="21"/>
      <c r="S140" s="21"/>
      <c r="T140" s="22"/>
      <c r="U140" s="22"/>
    </row>
    <row r="141" spans="1:21" s="18" customFormat="1" ht="15.75" x14ac:dyDescent="0.25">
      <c r="A141" s="30"/>
      <c r="B141" s="31"/>
      <c r="C141" s="32"/>
      <c r="D141" s="33" t="s">
        <v>8</v>
      </c>
      <c r="E141" s="31"/>
      <c r="F141" s="31"/>
      <c r="G141" s="84"/>
      <c r="I141" s="19"/>
      <c r="P141" s="20"/>
      <c r="Q141" s="20"/>
      <c r="R141" s="21"/>
      <c r="S141" s="21"/>
      <c r="T141" s="22"/>
      <c r="U141" s="22"/>
    </row>
    <row r="142" spans="1:21" s="18" customFormat="1" ht="15.75" x14ac:dyDescent="0.25">
      <c r="A142" s="30">
        <f>SUM(A130+B142)</f>
        <v>3305</v>
      </c>
      <c r="B142" s="31">
        <v>467</v>
      </c>
      <c r="C142" s="32"/>
      <c r="D142" s="33" t="s">
        <v>215</v>
      </c>
      <c r="E142" s="31">
        <v>1</v>
      </c>
      <c r="F142" s="31" t="s">
        <v>8</v>
      </c>
      <c r="G142" s="84" t="s">
        <v>8</v>
      </c>
      <c r="I142" s="19"/>
      <c r="P142" s="20"/>
      <c r="Q142" s="20"/>
      <c r="R142" s="21"/>
      <c r="S142" s="21"/>
      <c r="T142" s="22"/>
      <c r="U142" s="22"/>
    </row>
    <row r="143" spans="1:21" s="18" customFormat="1" ht="15.75" x14ac:dyDescent="0.25">
      <c r="A143" s="30"/>
      <c r="B143" s="31"/>
      <c r="C143" s="32"/>
      <c r="D143" s="33" t="s">
        <v>214</v>
      </c>
      <c r="E143" s="31" t="s">
        <v>8</v>
      </c>
      <c r="F143" s="31" t="s">
        <v>8</v>
      </c>
      <c r="G143" s="71">
        <v>129.27000000000001</v>
      </c>
      <c r="I143" s="19"/>
      <c r="P143" s="20"/>
      <c r="Q143" s="20"/>
      <c r="R143" s="21"/>
      <c r="S143" s="21"/>
      <c r="T143" s="22"/>
      <c r="U143" s="22"/>
    </row>
    <row r="144" spans="1:21" s="5" customFormat="1" ht="15.75" x14ac:dyDescent="0.25">
      <c r="A144" s="44"/>
      <c r="B144" s="45"/>
      <c r="C144" s="45"/>
      <c r="D144" s="37" t="s">
        <v>216</v>
      </c>
      <c r="E144" s="31"/>
      <c r="F144" s="31"/>
      <c r="G144" s="92" t="s">
        <v>227</v>
      </c>
      <c r="I144" s="11"/>
      <c r="P144" s="13"/>
      <c r="Q144" s="13"/>
      <c r="R144" s="14"/>
      <c r="S144" s="14"/>
      <c r="T144" s="15"/>
      <c r="U144" s="15"/>
    </row>
    <row r="145" spans="1:21" s="5" customFormat="1" ht="16.5" thickBot="1" x14ac:dyDescent="0.25">
      <c r="A145" s="38"/>
      <c r="B145" s="39"/>
      <c r="C145" s="40" t="s">
        <v>8</v>
      </c>
      <c r="D145" s="41" t="s">
        <v>217</v>
      </c>
      <c r="E145" s="39"/>
      <c r="F145" s="39"/>
      <c r="G145" s="42"/>
      <c r="I145" s="11"/>
    </row>
    <row r="146" spans="1:21" s="5" customFormat="1" ht="15.75" x14ac:dyDescent="0.2">
      <c r="A146" s="53" t="s">
        <v>23</v>
      </c>
      <c r="B146" s="26"/>
      <c r="C146" s="26"/>
      <c r="D146" s="27" t="s">
        <v>8</v>
      </c>
      <c r="E146" s="28"/>
      <c r="F146" s="26"/>
      <c r="G146" s="29"/>
      <c r="I146" s="11"/>
    </row>
    <row r="147" spans="1:21" s="5" customFormat="1" ht="15.75" x14ac:dyDescent="0.2">
      <c r="A147" s="30">
        <f>A142</f>
        <v>3305</v>
      </c>
      <c r="B147" s="31">
        <v>0</v>
      </c>
      <c r="C147" s="93">
        <v>0.29166666666666669</v>
      </c>
      <c r="D147" s="33" t="s">
        <v>220</v>
      </c>
      <c r="E147" s="31" t="s">
        <v>8</v>
      </c>
      <c r="F147" s="31" t="s">
        <v>8</v>
      </c>
      <c r="G147" s="84" t="s">
        <v>8</v>
      </c>
      <c r="I147" s="12"/>
      <c r="P147" s="13"/>
      <c r="Q147" s="13"/>
      <c r="R147" s="14"/>
      <c r="S147" s="14"/>
      <c r="T147" s="15"/>
      <c r="U147" s="15"/>
    </row>
    <row r="148" spans="1:21" s="5" customFormat="1" ht="15.75" x14ac:dyDescent="0.25">
      <c r="A148" s="30">
        <f>SUM(A147+B148)</f>
        <v>3409</v>
      </c>
      <c r="B148" s="31">
        <v>104</v>
      </c>
      <c r="C148" s="93"/>
      <c r="D148" s="63" t="s">
        <v>221</v>
      </c>
      <c r="E148" s="31">
        <v>104</v>
      </c>
      <c r="F148" s="31">
        <v>104</v>
      </c>
      <c r="G148" s="82" t="s">
        <v>204</v>
      </c>
      <c r="I148" s="12"/>
      <c r="P148" s="13"/>
      <c r="Q148" s="13"/>
      <c r="R148" s="14"/>
      <c r="S148" s="14"/>
      <c r="T148" s="15"/>
      <c r="U148" s="15"/>
    </row>
    <row r="149" spans="1:21" s="5" customFormat="1" ht="15.75" x14ac:dyDescent="0.2">
      <c r="A149" s="30">
        <f>SUM(A147+B149)</f>
        <v>3410</v>
      </c>
      <c r="B149" s="31">
        <v>105</v>
      </c>
      <c r="C149" s="93"/>
      <c r="D149" s="67" t="s">
        <v>157</v>
      </c>
      <c r="E149" s="31">
        <v>1</v>
      </c>
      <c r="F149" s="31" t="s">
        <v>8</v>
      </c>
      <c r="G149" s="82" t="s">
        <v>158</v>
      </c>
      <c r="I149" s="12"/>
      <c r="P149" s="13"/>
      <c r="Q149" s="13"/>
      <c r="R149" s="14"/>
      <c r="S149" s="14"/>
      <c r="T149" s="15"/>
      <c r="U149" s="15"/>
    </row>
    <row r="150" spans="1:21" s="5" customFormat="1" ht="15.75" x14ac:dyDescent="0.25">
      <c r="A150" s="30">
        <f>SUM(A147+B150)</f>
        <v>3490</v>
      </c>
      <c r="B150" s="31">
        <v>185</v>
      </c>
      <c r="C150" s="93" t="s">
        <v>8</v>
      </c>
      <c r="D150" s="63" t="s">
        <v>222</v>
      </c>
      <c r="E150" s="31">
        <v>80</v>
      </c>
      <c r="F150" s="31">
        <v>81</v>
      </c>
      <c r="G150" s="82" t="s">
        <v>223</v>
      </c>
      <c r="I150" s="12"/>
      <c r="P150" s="13"/>
      <c r="Q150" s="13"/>
      <c r="R150" s="14"/>
      <c r="S150" s="14"/>
      <c r="T150" s="15"/>
      <c r="U150" s="15"/>
    </row>
    <row r="151" spans="1:21" s="5" customFormat="1" ht="15.75" x14ac:dyDescent="0.25">
      <c r="A151" s="30">
        <f>SUM(A147+B151)</f>
        <v>3491</v>
      </c>
      <c r="B151" s="72">
        <v>186</v>
      </c>
      <c r="D151" s="59" t="s">
        <v>203</v>
      </c>
      <c r="E151" s="31">
        <v>1</v>
      </c>
      <c r="F151" s="31" t="s">
        <v>8</v>
      </c>
      <c r="G151" s="82"/>
      <c r="I151" s="12"/>
      <c r="P151" s="13"/>
      <c r="Q151" s="13"/>
      <c r="R151" s="14"/>
      <c r="S151" s="14"/>
      <c r="T151" s="15"/>
      <c r="U151" s="15"/>
    </row>
    <row r="152" spans="1:21" s="5" customFormat="1" ht="15.75" x14ac:dyDescent="0.25">
      <c r="A152" s="30">
        <f>SUM(A147+B152)</f>
        <v>3491</v>
      </c>
      <c r="B152" s="31">
        <v>186</v>
      </c>
      <c r="C152" s="93"/>
      <c r="D152" s="64" t="s">
        <v>224</v>
      </c>
      <c r="E152" s="31">
        <v>0</v>
      </c>
      <c r="F152" s="31" t="s">
        <v>8</v>
      </c>
      <c r="G152" s="82" t="s">
        <v>35</v>
      </c>
      <c r="I152" s="12"/>
      <c r="P152" s="13"/>
      <c r="Q152" s="13"/>
      <c r="R152" s="14"/>
      <c r="S152" s="14"/>
      <c r="T152" s="15"/>
      <c r="U152" s="15"/>
    </row>
    <row r="153" spans="1:21" s="5" customFormat="1" ht="15.75" x14ac:dyDescent="0.25">
      <c r="A153" s="30">
        <f>SUM(A147+B153)</f>
        <v>3585</v>
      </c>
      <c r="B153" s="72">
        <v>280</v>
      </c>
      <c r="D153" s="63" t="s">
        <v>160</v>
      </c>
      <c r="E153" s="31">
        <v>94</v>
      </c>
      <c r="F153" s="31">
        <v>95</v>
      </c>
      <c r="G153" s="82" t="s">
        <v>161</v>
      </c>
      <c r="I153" s="12"/>
      <c r="P153" s="13"/>
      <c r="Q153" s="13"/>
      <c r="R153" s="14"/>
      <c r="S153" s="14"/>
      <c r="T153" s="15"/>
      <c r="U153" s="15"/>
    </row>
    <row r="154" spans="1:21" s="5" customFormat="1" ht="15.75" x14ac:dyDescent="0.2">
      <c r="A154" s="30">
        <f>SUM(A147+B154)</f>
        <v>3586</v>
      </c>
      <c r="B154" s="31">
        <v>281</v>
      </c>
      <c r="C154" s="93"/>
      <c r="D154" s="59" t="s">
        <v>159</v>
      </c>
      <c r="E154" s="31">
        <v>1</v>
      </c>
      <c r="F154" s="31" t="s">
        <v>8</v>
      </c>
      <c r="G154" s="82"/>
      <c r="I154" s="12"/>
      <c r="P154" s="13"/>
      <c r="Q154" s="13"/>
      <c r="R154" s="14"/>
      <c r="S154" s="14"/>
      <c r="T154" s="15"/>
      <c r="U154" s="15"/>
    </row>
    <row r="155" spans="1:21" s="5" customFormat="1" ht="15.75" x14ac:dyDescent="0.25">
      <c r="A155" s="30">
        <f>SUM(A147+B155)</f>
        <v>3661</v>
      </c>
      <c r="B155" s="72">
        <v>356</v>
      </c>
      <c r="D155" s="63" t="s">
        <v>163</v>
      </c>
      <c r="E155" s="31">
        <v>75</v>
      </c>
      <c r="F155" s="31">
        <v>76</v>
      </c>
      <c r="G155" s="82" t="s">
        <v>164</v>
      </c>
      <c r="I155" s="12"/>
      <c r="P155" s="13"/>
      <c r="Q155" s="13"/>
      <c r="R155" s="14"/>
      <c r="S155" s="14"/>
      <c r="T155" s="15"/>
      <c r="U155" s="15"/>
    </row>
    <row r="156" spans="1:21" s="5" customFormat="1" ht="15.75" x14ac:dyDescent="0.2">
      <c r="A156" s="30">
        <f>SUM(A147+B156)</f>
        <v>3662</v>
      </c>
      <c r="B156" s="31">
        <v>357</v>
      </c>
      <c r="C156" s="93"/>
      <c r="D156" s="59" t="s">
        <v>162</v>
      </c>
      <c r="E156" s="31">
        <v>1</v>
      </c>
      <c r="F156" s="31"/>
      <c r="G156" s="82"/>
      <c r="I156" s="12"/>
      <c r="P156" s="13"/>
      <c r="Q156" s="13"/>
      <c r="R156" s="14"/>
      <c r="S156" s="14"/>
      <c r="T156" s="15"/>
      <c r="U156" s="15"/>
    </row>
    <row r="157" spans="1:21" s="5" customFormat="1" ht="15.75" x14ac:dyDescent="0.2">
      <c r="A157" s="30">
        <f>SUM(A147+B157)</f>
        <v>3733</v>
      </c>
      <c r="B157" s="31">
        <v>428</v>
      </c>
      <c r="C157" s="93"/>
      <c r="D157" s="59" t="s">
        <v>165</v>
      </c>
      <c r="E157" s="31">
        <v>71</v>
      </c>
      <c r="F157" s="31" t="s">
        <v>8</v>
      </c>
      <c r="G157" s="82"/>
      <c r="I157" s="12"/>
      <c r="P157" s="13"/>
      <c r="Q157" s="13"/>
      <c r="R157" s="14"/>
      <c r="S157" s="14"/>
      <c r="T157" s="15"/>
      <c r="U157" s="15"/>
    </row>
    <row r="158" spans="1:21" s="5" customFormat="1" ht="15.75" x14ac:dyDescent="0.25">
      <c r="A158" s="30">
        <f>SUM(A147+B158)</f>
        <v>3733</v>
      </c>
      <c r="B158" s="31">
        <v>428</v>
      </c>
      <c r="C158" s="93"/>
      <c r="D158" s="63" t="s">
        <v>166</v>
      </c>
      <c r="E158" s="31">
        <v>0</v>
      </c>
      <c r="F158" s="31">
        <v>72</v>
      </c>
      <c r="G158" s="82" t="s">
        <v>167</v>
      </c>
      <c r="I158" s="12"/>
      <c r="P158" s="13"/>
      <c r="Q158" s="13"/>
      <c r="R158" s="14"/>
      <c r="S158" s="14"/>
      <c r="T158" s="15"/>
      <c r="U158" s="15"/>
    </row>
    <row r="159" spans="1:21" s="5" customFormat="1" ht="15.75" x14ac:dyDescent="0.2">
      <c r="A159" s="30"/>
      <c r="B159" s="31"/>
      <c r="C159" s="93"/>
      <c r="D159" s="33"/>
      <c r="E159" s="31" t="s">
        <v>8</v>
      </c>
      <c r="F159" s="31" t="s">
        <v>8</v>
      </c>
      <c r="G159" s="84" t="s">
        <v>8</v>
      </c>
      <c r="I159" s="12"/>
      <c r="P159" s="13"/>
      <c r="Q159" s="13"/>
      <c r="R159" s="14"/>
      <c r="S159" s="14"/>
      <c r="T159" s="15"/>
      <c r="U159" s="15"/>
    </row>
    <row r="160" spans="1:21" s="5" customFormat="1" ht="15.75" x14ac:dyDescent="0.2">
      <c r="A160" s="30">
        <f>SUM(A147+B160)</f>
        <v>3734</v>
      </c>
      <c r="B160" s="31">
        <v>429</v>
      </c>
      <c r="C160" s="93" t="s">
        <v>8</v>
      </c>
      <c r="D160" s="33" t="s">
        <v>168</v>
      </c>
      <c r="E160" s="31">
        <v>1</v>
      </c>
      <c r="F160" s="31"/>
      <c r="G160" s="35"/>
      <c r="I160" s="11"/>
      <c r="P160" s="13"/>
      <c r="Q160" s="13"/>
      <c r="R160" s="14"/>
      <c r="S160" s="14"/>
      <c r="T160" s="15"/>
      <c r="U160" s="15"/>
    </row>
    <row r="161" spans="1:21" s="5" customFormat="1" ht="15.75" x14ac:dyDescent="0.2">
      <c r="A161" s="30"/>
      <c r="B161" s="31"/>
      <c r="C161" s="94"/>
      <c r="D161" s="57" t="s">
        <v>211</v>
      </c>
      <c r="E161" s="56"/>
      <c r="F161" s="56"/>
      <c r="G161" s="58">
        <v>126</v>
      </c>
      <c r="I161" s="11" t="s">
        <v>8</v>
      </c>
      <c r="J161" s="79" t="s">
        <v>8</v>
      </c>
      <c r="P161" s="13"/>
      <c r="Q161" s="13"/>
      <c r="R161" s="14"/>
      <c r="S161" s="14"/>
      <c r="T161" s="15"/>
      <c r="U161" s="15"/>
    </row>
    <row r="162" spans="1:21" s="5" customFormat="1" ht="15.75" x14ac:dyDescent="0.2">
      <c r="A162" s="30"/>
      <c r="B162" s="31"/>
      <c r="C162" s="94"/>
      <c r="D162" s="57" t="s">
        <v>225</v>
      </c>
      <c r="E162" s="56"/>
      <c r="F162" s="56"/>
      <c r="G162" s="88" t="s">
        <v>227</v>
      </c>
      <c r="I162" s="11"/>
      <c r="P162" s="13"/>
      <c r="Q162" s="13"/>
      <c r="R162" s="14"/>
      <c r="S162" s="14"/>
      <c r="T162" s="15"/>
      <c r="U162" s="15"/>
    </row>
    <row r="163" spans="1:21" s="5" customFormat="1" ht="16.5" thickBot="1" x14ac:dyDescent="0.25">
      <c r="A163" s="38"/>
      <c r="B163" s="39"/>
      <c r="C163" s="40" t="s">
        <v>8</v>
      </c>
      <c r="D163" s="41" t="s">
        <v>226</v>
      </c>
      <c r="E163" s="39"/>
      <c r="F163" s="39"/>
      <c r="G163" s="42"/>
      <c r="I163" s="11"/>
    </row>
    <row r="164" spans="1:21" ht="15.75" x14ac:dyDescent="0.2">
      <c r="A164" s="53" t="s">
        <v>24</v>
      </c>
      <c r="B164" s="26"/>
      <c r="C164" s="26"/>
      <c r="D164" s="27" t="s">
        <v>8</v>
      </c>
      <c r="E164" s="28"/>
      <c r="F164" s="26"/>
      <c r="G164" s="29"/>
    </row>
    <row r="165" spans="1:21" ht="15.75" x14ac:dyDescent="0.2">
      <c r="A165" s="30">
        <f>A160</f>
        <v>3734</v>
      </c>
      <c r="B165" s="31">
        <v>0</v>
      </c>
      <c r="C165" s="32">
        <v>0.29166666666666669</v>
      </c>
      <c r="D165" s="33" t="s">
        <v>229</v>
      </c>
      <c r="E165" s="31" t="s">
        <v>8</v>
      </c>
      <c r="F165" s="31" t="s">
        <v>8</v>
      </c>
      <c r="G165" s="35"/>
    </row>
    <row r="166" spans="1:21" ht="15.75" x14ac:dyDescent="0.25">
      <c r="A166" s="30">
        <f t="shared" ref="A166" si="1">SUM(A165+B166)</f>
        <v>3817</v>
      </c>
      <c r="B166" s="31">
        <v>83</v>
      </c>
      <c r="C166" s="32"/>
      <c r="D166" s="63" t="s">
        <v>171</v>
      </c>
      <c r="E166" s="31">
        <v>83</v>
      </c>
      <c r="F166" s="31" t="s">
        <v>8</v>
      </c>
      <c r="G166" s="82" t="s">
        <v>122</v>
      </c>
    </row>
    <row r="167" spans="1:21" ht="15.75" x14ac:dyDescent="0.2">
      <c r="A167" s="30">
        <f>SUM(A165+B167)</f>
        <v>3819</v>
      </c>
      <c r="B167" s="31">
        <v>85</v>
      </c>
      <c r="C167" s="32"/>
      <c r="D167" s="67" t="s">
        <v>169</v>
      </c>
      <c r="E167" s="31">
        <v>2</v>
      </c>
      <c r="F167" s="31">
        <v>85</v>
      </c>
      <c r="G167" s="82" t="s">
        <v>170</v>
      </c>
    </row>
    <row r="168" spans="1:21" ht="15.75" x14ac:dyDescent="0.25">
      <c r="A168" s="30">
        <f>SUM(A165+B168)</f>
        <v>3890</v>
      </c>
      <c r="B168" s="31">
        <v>156</v>
      </c>
      <c r="C168" s="32"/>
      <c r="D168" s="63" t="s">
        <v>172</v>
      </c>
      <c r="E168" s="31">
        <v>71</v>
      </c>
      <c r="F168" s="31">
        <v>71</v>
      </c>
      <c r="G168" s="82" t="s">
        <v>173</v>
      </c>
    </row>
    <row r="169" spans="1:21" ht="15.75" x14ac:dyDescent="0.25">
      <c r="A169" s="30">
        <f>SUM(A165+B169)</f>
        <v>3891</v>
      </c>
      <c r="B169" s="31">
        <v>157</v>
      </c>
      <c r="C169" s="32"/>
      <c r="D169" s="64" t="s">
        <v>174</v>
      </c>
      <c r="E169" s="31">
        <v>1</v>
      </c>
      <c r="F169" s="31" t="s">
        <v>8</v>
      </c>
      <c r="G169" s="82" t="s">
        <v>175</v>
      </c>
    </row>
    <row r="170" spans="1:21" ht="15.75" x14ac:dyDescent="0.25">
      <c r="A170" s="30">
        <f>SUM(A165+B170)</f>
        <v>3982</v>
      </c>
      <c r="B170" s="31">
        <v>248</v>
      </c>
      <c r="C170" s="32"/>
      <c r="D170" s="63" t="s">
        <v>278</v>
      </c>
      <c r="E170" s="31">
        <v>91</v>
      </c>
      <c r="F170" s="31">
        <v>92</v>
      </c>
      <c r="G170" s="82" t="s">
        <v>279</v>
      </c>
    </row>
    <row r="171" spans="1:21" ht="15.75" x14ac:dyDescent="0.25">
      <c r="A171" s="30">
        <f>SUM(A165+B171)</f>
        <v>4051</v>
      </c>
      <c r="B171" s="31">
        <v>317</v>
      </c>
      <c r="C171" s="32"/>
      <c r="D171" s="63" t="s">
        <v>280</v>
      </c>
      <c r="E171" s="31">
        <v>69</v>
      </c>
      <c r="F171" s="31">
        <v>69</v>
      </c>
      <c r="G171" s="101" t="s">
        <v>60</v>
      </c>
    </row>
    <row r="172" spans="1:21" ht="15.75" x14ac:dyDescent="0.25">
      <c r="A172" s="30">
        <f>SUM(A165+B172)</f>
        <v>4126</v>
      </c>
      <c r="B172" s="31">
        <v>392</v>
      </c>
      <c r="C172" s="32"/>
      <c r="D172" s="63" t="s">
        <v>281</v>
      </c>
      <c r="E172" s="31">
        <v>75</v>
      </c>
      <c r="F172" s="31">
        <v>75</v>
      </c>
      <c r="G172" s="82" t="s">
        <v>54</v>
      </c>
    </row>
    <row r="173" spans="1:21" ht="15.75" x14ac:dyDescent="0.2">
      <c r="A173" s="30"/>
      <c r="B173" s="31"/>
      <c r="C173" s="32"/>
      <c r="D173" s="33" t="s">
        <v>8</v>
      </c>
      <c r="E173" s="31" t="s">
        <v>8</v>
      </c>
      <c r="F173" s="31" t="s">
        <v>8</v>
      </c>
      <c r="G173" s="84" t="s">
        <v>8</v>
      </c>
    </row>
    <row r="174" spans="1:21" ht="15.75" x14ac:dyDescent="0.25">
      <c r="A174" s="30">
        <f>SUM(A165+B174)</f>
        <v>4127</v>
      </c>
      <c r="B174" s="31">
        <v>393</v>
      </c>
      <c r="C174" s="32" t="s">
        <v>8</v>
      </c>
      <c r="D174" s="37" t="s">
        <v>271</v>
      </c>
      <c r="E174" s="31">
        <v>1</v>
      </c>
      <c r="F174" s="31" t="s">
        <v>8</v>
      </c>
      <c r="G174" s="84" t="s">
        <v>8</v>
      </c>
    </row>
    <row r="175" spans="1:21" ht="15.75" x14ac:dyDescent="0.25">
      <c r="A175" s="30"/>
      <c r="B175" s="31"/>
      <c r="C175" s="32"/>
      <c r="D175" s="37" t="s">
        <v>274</v>
      </c>
      <c r="E175" s="31"/>
      <c r="F175" s="31"/>
      <c r="G175" s="95">
        <v>110</v>
      </c>
    </row>
    <row r="176" spans="1:21" ht="15.75" x14ac:dyDescent="0.25">
      <c r="A176" s="55"/>
      <c r="B176" s="56"/>
      <c r="C176" s="32"/>
      <c r="D176" s="37" t="s">
        <v>272</v>
      </c>
      <c r="E176" s="31"/>
      <c r="F176" s="31"/>
      <c r="G176" s="96" t="s">
        <v>227</v>
      </c>
    </row>
    <row r="177" spans="1:9" ht="16.5" thickBot="1" x14ac:dyDescent="0.25">
      <c r="A177" s="38"/>
      <c r="B177" s="39"/>
      <c r="C177" s="40" t="s">
        <v>8</v>
      </c>
      <c r="D177" s="41" t="s">
        <v>273</v>
      </c>
      <c r="E177" s="39"/>
      <c r="F177" s="39"/>
      <c r="G177" s="42"/>
    </row>
    <row r="178" spans="1:9" ht="15.75" x14ac:dyDescent="0.2">
      <c r="A178" s="53" t="s">
        <v>26</v>
      </c>
      <c r="B178" s="26"/>
      <c r="C178" s="26"/>
      <c r="D178" s="27" t="s">
        <v>8</v>
      </c>
      <c r="E178" s="28"/>
      <c r="F178" s="26"/>
      <c r="G178" s="29"/>
    </row>
    <row r="179" spans="1:9" ht="15.75" x14ac:dyDescent="0.25">
      <c r="A179" s="30">
        <f>A174</f>
        <v>4127</v>
      </c>
      <c r="B179" s="31">
        <v>0</v>
      </c>
      <c r="C179" s="32">
        <v>0.29166666666666669</v>
      </c>
      <c r="D179" s="37" t="s">
        <v>275</v>
      </c>
      <c r="E179" s="31" t="s">
        <v>8</v>
      </c>
      <c r="F179" s="31" t="s">
        <v>8</v>
      </c>
      <c r="G179" s="35"/>
    </row>
    <row r="180" spans="1:9" ht="15.75" x14ac:dyDescent="0.2">
      <c r="A180" s="30">
        <f t="shared" ref="A180" si="2">SUM(A179+B180)</f>
        <v>4173</v>
      </c>
      <c r="B180" s="31">
        <v>46</v>
      </c>
      <c r="C180" s="32"/>
      <c r="D180" s="67" t="s">
        <v>282</v>
      </c>
      <c r="E180" s="31">
        <v>46</v>
      </c>
      <c r="F180" s="31" t="s">
        <v>8</v>
      </c>
      <c r="G180" s="82" t="s">
        <v>283</v>
      </c>
    </row>
    <row r="181" spans="1:9" ht="15.75" x14ac:dyDescent="0.25">
      <c r="A181" s="30">
        <f>SUM(A179+B181)</f>
        <v>4221</v>
      </c>
      <c r="B181" s="72">
        <v>94</v>
      </c>
      <c r="C181" s="45"/>
      <c r="D181" s="67" t="s">
        <v>285</v>
      </c>
      <c r="E181" s="31">
        <v>94</v>
      </c>
      <c r="F181" s="31" t="s">
        <v>8</v>
      </c>
      <c r="G181" s="82" t="s">
        <v>284</v>
      </c>
    </row>
    <row r="182" spans="1:9" ht="15.75" x14ac:dyDescent="0.25">
      <c r="A182" s="30">
        <f>SUM(A179+B182)</f>
        <v>4228</v>
      </c>
      <c r="B182" s="72">
        <v>101</v>
      </c>
      <c r="C182" s="45"/>
      <c r="D182" s="97" t="s">
        <v>286</v>
      </c>
      <c r="E182" s="31">
        <v>101</v>
      </c>
      <c r="F182" s="31">
        <v>101</v>
      </c>
      <c r="G182" s="82" t="s">
        <v>287</v>
      </c>
    </row>
    <row r="183" spans="1:9" ht="15.75" x14ac:dyDescent="0.25">
      <c r="A183" s="30">
        <f>SUM(A179+B183)</f>
        <v>4229</v>
      </c>
      <c r="B183" s="31">
        <v>102</v>
      </c>
      <c r="C183" s="32"/>
      <c r="D183" s="98" t="s">
        <v>288</v>
      </c>
      <c r="E183" s="31">
        <v>1</v>
      </c>
      <c r="F183" s="31" t="s">
        <v>8</v>
      </c>
      <c r="G183" s="82" t="s">
        <v>8</v>
      </c>
    </row>
    <row r="184" spans="1:9" ht="15.75" x14ac:dyDescent="0.25">
      <c r="A184" s="30">
        <f>SUM(A179+B184)</f>
        <v>4307</v>
      </c>
      <c r="B184" s="31">
        <v>180</v>
      </c>
      <c r="C184" s="32"/>
      <c r="D184" s="97" t="s">
        <v>289</v>
      </c>
      <c r="E184" s="31">
        <v>78</v>
      </c>
      <c r="F184" s="31">
        <v>79</v>
      </c>
      <c r="G184" s="82" t="s">
        <v>290</v>
      </c>
    </row>
    <row r="185" spans="1:9" ht="15.75" x14ac:dyDescent="0.25">
      <c r="A185" s="30">
        <f>SUM(A179+B185)</f>
        <v>4308</v>
      </c>
      <c r="B185" s="31">
        <v>181</v>
      </c>
      <c r="C185" s="32"/>
      <c r="D185" s="64" t="s">
        <v>292</v>
      </c>
      <c r="E185" s="31">
        <v>1</v>
      </c>
      <c r="F185" s="31" t="s">
        <v>8</v>
      </c>
      <c r="G185" s="82" t="s">
        <v>291</v>
      </c>
    </row>
    <row r="186" spans="1:9" ht="15.75" x14ac:dyDescent="0.25">
      <c r="A186" s="30">
        <f>SUM(A179+B186)</f>
        <v>4402</v>
      </c>
      <c r="B186" s="31">
        <v>275</v>
      </c>
      <c r="C186" s="32"/>
      <c r="D186" s="97" t="s">
        <v>297</v>
      </c>
      <c r="E186" s="31">
        <v>94</v>
      </c>
      <c r="F186" s="31">
        <v>95</v>
      </c>
      <c r="G186" s="82" t="s">
        <v>293</v>
      </c>
    </row>
    <row r="187" spans="1:9" ht="15.75" x14ac:dyDescent="0.25">
      <c r="A187" s="30">
        <f>SUM(A179+B187)</f>
        <v>4487</v>
      </c>
      <c r="B187" s="31">
        <v>360</v>
      </c>
      <c r="C187" s="32"/>
      <c r="D187" s="97" t="s">
        <v>298</v>
      </c>
      <c r="E187" s="31">
        <v>85</v>
      </c>
      <c r="F187" s="31">
        <v>85</v>
      </c>
      <c r="G187" s="82"/>
    </row>
    <row r="188" spans="1:9" ht="15.75" x14ac:dyDescent="0.2">
      <c r="A188" s="30"/>
      <c r="B188" s="31"/>
      <c r="C188" s="32"/>
      <c r="D188" s="33"/>
      <c r="E188" s="31" t="s">
        <v>8</v>
      </c>
      <c r="F188" s="31" t="s">
        <v>8</v>
      </c>
      <c r="G188" s="84" t="s">
        <v>8</v>
      </c>
    </row>
    <row r="189" spans="1:9" ht="15.75" x14ac:dyDescent="0.25">
      <c r="A189" s="30">
        <f>SUM(A179+B189)</f>
        <v>4492</v>
      </c>
      <c r="B189" s="31">
        <v>365</v>
      </c>
      <c r="C189" s="32" t="s">
        <v>8</v>
      </c>
      <c r="D189" s="37" t="s">
        <v>276</v>
      </c>
      <c r="E189" s="31">
        <v>5</v>
      </c>
      <c r="F189" s="31"/>
      <c r="G189" s="35"/>
    </row>
    <row r="190" spans="1:9" ht="15.75" x14ac:dyDescent="0.25">
      <c r="A190" s="30"/>
      <c r="B190" s="31"/>
      <c r="C190" s="32"/>
      <c r="D190" s="37" t="s">
        <v>294</v>
      </c>
      <c r="E190" s="31"/>
      <c r="F190" s="31"/>
      <c r="G190" s="50">
        <v>107</v>
      </c>
    </row>
    <row r="191" spans="1:9" ht="15.75" x14ac:dyDescent="0.25">
      <c r="A191" s="30"/>
      <c r="B191" s="31"/>
      <c r="C191" s="32"/>
      <c r="D191" s="37" t="s">
        <v>295</v>
      </c>
      <c r="E191" s="31"/>
      <c r="F191" s="31"/>
      <c r="G191" s="102" t="s">
        <v>227</v>
      </c>
      <c r="I191" s="24" t="s">
        <v>8</v>
      </c>
    </row>
    <row r="192" spans="1:9" ht="16.5" thickBot="1" x14ac:dyDescent="0.25">
      <c r="A192" s="38"/>
      <c r="B192" s="39"/>
      <c r="C192" s="40" t="s">
        <v>8</v>
      </c>
      <c r="D192" s="41" t="s">
        <v>296</v>
      </c>
      <c r="E192" s="39"/>
      <c r="F192" s="39"/>
      <c r="G192" s="42"/>
    </row>
    <row r="193" spans="1:7" ht="15.75" x14ac:dyDescent="0.2">
      <c r="A193" s="53" t="s">
        <v>270</v>
      </c>
      <c r="B193" s="26"/>
      <c r="C193" s="26"/>
      <c r="D193" s="27" t="s">
        <v>8</v>
      </c>
      <c r="E193" s="28"/>
      <c r="F193" s="26"/>
      <c r="G193" s="29"/>
    </row>
    <row r="194" spans="1:7" ht="15.75" x14ac:dyDescent="0.25">
      <c r="A194" s="30">
        <f>A189</f>
        <v>4492</v>
      </c>
      <c r="B194" s="31">
        <v>0</v>
      </c>
      <c r="C194" s="32">
        <v>0.29166666666666669</v>
      </c>
      <c r="D194" s="37" t="s">
        <v>277</v>
      </c>
      <c r="E194" s="31" t="s">
        <v>8</v>
      </c>
      <c r="F194" s="31" t="s">
        <v>8</v>
      </c>
      <c r="G194" s="35"/>
    </row>
    <row r="195" spans="1:7" ht="15.75" x14ac:dyDescent="0.25">
      <c r="A195" s="30">
        <f t="shared" ref="A195" si="3">SUM(A194+B195)</f>
        <v>4566</v>
      </c>
      <c r="B195" s="31">
        <v>74</v>
      </c>
      <c r="C195" s="32"/>
      <c r="D195" s="97" t="s">
        <v>179</v>
      </c>
      <c r="E195" s="31">
        <v>74</v>
      </c>
      <c r="F195" s="31">
        <v>74</v>
      </c>
      <c r="G195" s="82" t="s">
        <v>96</v>
      </c>
    </row>
    <row r="196" spans="1:7" ht="15.75" x14ac:dyDescent="0.25">
      <c r="A196" s="30">
        <f>SUM(A194+B196)</f>
        <v>4663</v>
      </c>
      <c r="B196" s="72">
        <v>171</v>
      </c>
      <c r="C196" s="45"/>
      <c r="D196" s="97" t="s">
        <v>180</v>
      </c>
      <c r="E196" s="31">
        <v>97</v>
      </c>
      <c r="F196" s="31">
        <v>97</v>
      </c>
      <c r="G196" s="82" t="s">
        <v>96</v>
      </c>
    </row>
    <row r="197" spans="1:7" ht="15.75" x14ac:dyDescent="0.2">
      <c r="A197" s="30"/>
      <c r="B197" s="31"/>
      <c r="C197" s="32"/>
      <c r="D197" s="33"/>
      <c r="E197" s="31" t="s">
        <v>8</v>
      </c>
      <c r="F197" s="31" t="s">
        <v>8</v>
      </c>
      <c r="G197" s="84" t="s">
        <v>8</v>
      </c>
    </row>
    <row r="198" spans="1:7" ht="15.75" x14ac:dyDescent="0.25">
      <c r="A198" s="30">
        <f>SUM(A194+B198)</f>
        <v>4771</v>
      </c>
      <c r="B198" s="31">
        <v>279</v>
      </c>
      <c r="C198" s="32" t="s">
        <v>8</v>
      </c>
      <c r="D198" s="37" t="s">
        <v>25</v>
      </c>
      <c r="E198" s="31">
        <v>108</v>
      </c>
      <c r="F198" s="31"/>
      <c r="G198" s="35"/>
    </row>
    <row r="199" spans="1:7" ht="15.75" x14ac:dyDescent="0.25">
      <c r="A199" s="30"/>
      <c r="B199" s="31"/>
      <c r="C199" s="32"/>
      <c r="D199" s="37"/>
      <c r="E199" s="31"/>
      <c r="F199" s="31"/>
      <c r="G199" s="35"/>
    </row>
    <row r="200" spans="1:7" ht="16.5" thickBot="1" x14ac:dyDescent="0.25">
      <c r="A200" s="38"/>
      <c r="B200" s="39"/>
      <c r="C200" s="40" t="s">
        <v>8</v>
      </c>
      <c r="D200" s="41" t="s">
        <v>8</v>
      </c>
      <c r="E200" s="39"/>
      <c r="F200" s="39"/>
      <c r="G200" s="42"/>
    </row>
  </sheetData>
  <mergeCells count="2">
    <mergeCell ref="A1:G1"/>
    <mergeCell ref="A2:B2"/>
  </mergeCells>
  <hyperlinks>
    <hyperlink ref="G18" r:id="rId1" xr:uid="{5433061D-6306-4965-91A6-6536E138AFBE}"/>
    <hyperlink ref="G35" r:id="rId2" xr:uid="{2E81668A-577A-4414-9C34-FF83ACEFB410}"/>
    <hyperlink ref="G55" r:id="rId3" xr:uid="{F9B69CFB-4BCC-4137-A549-9389F70580E4}"/>
    <hyperlink ref="G108" r:id="rId4" xr:uid="{5D3CFA74-08F0-4EFA-947B-6F3E2B6C55EE}"/>
    <hyperlink ref="G127" r:id="rId5" xr:uid="{DD1FDA6E-27DF-4A38-B0A5-3B5008B67465}"/>
    <hyperlink ref="G144" r:id="rId6" xr:uid="{412A5B6C-97BD-418F-83B7-A7F74C28A509}"/>
    <hyperlink ref="G162" r:id="rId7" xr:uid="{34C3DD61-5DAC-4721-9A25-F64E11D72CF4}"/>
    <hyperlink ref="G176" r:id="rId8" xr:uid="{9D6FFAA0-7734-406E-AFEE-2989995605F6}"/>
    <hyperlink ref="G191" r:id="rId9" xr:uid="{5F8DF878-AEE8-488D-88B7-C6FAA3379155}"/>
  </hyperlinks>
  <printOptions horizontalCentered="1"/>
  <pageMargins left="0.25" right="0.25" top="0.75" bottom="0.75" header="0.3" footer="0.3"/>
  <pageSetup scale="73" fitToHeight="3" orientation="landscape" r:id="rId10"/>
  <headerFooter>
    <oddFooter>&amp;L&amp;"Arial,Regular"&amp;12  &amp;A&amp;C&amp;"Arial,Regular"&amp;12&amp;P  of  &amp;N&amp;R&amp;"Arial,Regular"&amp;12&amp;D</oddFooter>
  </headerFooter>
  <rowBreaks count="11" manualBreakCount="11">
    <brk id="19" max="6" man="1"/>
    <brk id="36" max="6" man="1"/>
    <brk id="56" max="6" man="1"/>
    <brk id="77" max="6" man="1"/>
    <brk id="90" max="6" man="1"/>
    <brk id="109" max="6" man="1"/>
    <brk id="128" max="6" man="1"/>
    <brk id="145" max="6" man="1"/>
    <brk id="163" max="6" man="1"/>
    <brk id="177" max="16383" man="1"/>
    <brk id="192" max="16383" man="1"/>
  </rowBreaks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03307-093A-410B-9B66-3FB91EB3AC17}">
  <dimension ref="A2:B12"/>
  <sheetViews>
    <sheetView workbookViewId="0">
      <selection activeCell="B12" sqref="B12"/>
    </sheetView>
  </sheetViews>
  <sheetFormatPr defaultRowHeight="15" x14ac:dyDescent="0.25"/>
  <cols>
    <col min="1" max="1" width="15.7109375" bestFit="1" customWidth="1"/>
    <col min="2" max="2" width="14.140625" bestFit="1" customWidth="1"/>
  </cols>
  <sheetData>
    <row r="2" spans="1:2" x14ac:dyDescent="0.25">
      <c r="A2" t="s">
        <v>243</v>
      </c>
      <c r="B2" s="91" t="s">
        <v>234</v>
      </c>
    </row>
    <row r="3" spans="1:2" x14ac:dyDescent="0.25">
      <c r="B3" s="91" t="s">
        <v>235</v>
      </c>
    </row>
    <row r="4" spans="1:2" x14ac:dyDescent="0.25">
      <c r="B4" s="91" t="s">
        <v>236</v>
      </c>
    </row>
    <row r="5" spans="1:2" x14ac:dyDescent="0.25">
      <c r="B5" s="91" t="s">
        <v>261</v>
      </c>
    </row>
    <row r="6" spans="1:2" x14ac:dyDescent="0.25">
      <c r="B6" t="s">
        <v>237</v>
      </c>
    </row>
    <row r="7" spans="1:2" x14ac:dyDescent="0.25">
      <c r="B7" t="s">
        <v>238</v>
      </c>
    </row>
    <row r="8" spans="1:2" x14ac:dyDescent="0.25">
      <c r="B8" t="s">
        <v>239</v>
      </c>
    </row>
    <row r="10" spans="1:2" x14ac:dyDescent="0.25">
      <c r="A10" t="s">
        <v>244</v>
      </c>
      <c r="B10" s="91" t="s">
        <v>240</v>
      </c>
    </row>
    <row r="11" spans="1:2" x14ac:dyDescent="0.25">
      <c r="A11" t="s">
        <v>245</v>
      </c>
      <c r="B11" s="91" t="s">
        <v>241</v>
      </c>
    </row>
    <row r="12" spans="1:2" x14ac:dyDescent="0.25">
      <c r="B12" t="s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CD1F5-C66D-4591-9A7D-CC3F17A48D92}">
  <dimension ref="A1:C22"/>
  <sheetViews>
    <sheetView workbookViewId="0">
      <selection activeCell="C27" sqref="C27"/>
    </sheetView>
  </sheetViews>
  <sheetFormatPr defaultRowHeight="15" x14ac:dyDescent="0.25"/>
  <cols>
    <col min="1" max="1" width="11.85546875" style="78" bestFit="1" customWidth="1"/>
    <col min="2" max="2" width="9.140625" style="73"/>
    <col min="3" max="3" width="67.140625" customWidth="1"/>
  </cols>
  <sheetData>
    <row r="1" spans="1:3" x14ac:dyDescent="0.25">
      <c r="B1" s="74" t="s">
        <v>100</v>
      </c>
    </row>
    <row r="2" spans="1:3" x14ac:dyDescent="0.25">
      <c r="A2" s="78">
        <v>45117</v>
      </c>
      <c r="B2" s="74" t="s">
        <v>105</v>
      </c>
      <c r="C2" s="75" t="s">
        <v>108</v>
      </c>
    </row>
    <row r="3" spans="1:3" x14ac:dyDescent="0.25">
      <c r="B3" s="74"/>
    </row>
    <row r="4" spans="1:3" x14ac:dyDescent="0.25">
      <c r="A4" s="78">
        <v>45118</v>
      </c>
      <c r="B4" s="74" t="s">
        <v>104</v>
      </c>
      <c r="C4" s="75" t="s">
        <v>107</v>
      </c>
    </row>
    <row r="5" spans="1:3" x14ac:dyDescent="0.25">
      <c r="B5" s="74"/>
    </row>
    <row r="6" spans="1:3" x14ac:dyDescent="0.25">
      <c r="A6" s="78">
        <v>45119</v>
      </c>
      <c r="B6" s="74" t="s">
        <v>103</v>
      </c>
      <c r="C6" s="75" t="s">
        <v>106</v>
      </c>
    </row>
    <row r="8" spans="1:3" x14ac:dyDescent="0.25">
      <c r="A8" s="78">
        <v>45120</v>
      </c>
      <c r="B8" s="74" t="s">
        <v>101</v>
      </c>
      <c r="C8" s="75" t="s">
        <v>102</v>
      </c>
    </row>
    <row r="10" spans="1:3" x14ac:dyDescent="0.25">
      <c r="A10" s="78">
        <v>45121</v>
      </c>
      <c r="B10" s="74" t="s">
        <v>125</v>
      </c>
      <c r="C10" t="s">
        <v>228</v>
      </c>
    </row>
    <row r="11" spans="1:3" x14ac:dyDescent="0.25">
      <c r="B11" s="74"/>
    </row>
    <row r="12" spans="1:3" x14ac:dyDescent="0.25">
      <c r="A12" s="78">
        <v>45122</v>
      </c>
      <c r="B12" s="74" t="s">
        <v>126</v>
      </c>
      <c r="C12" s="75" t="s">
        <v>127</v>
      </c>
    </row>
    <row r="14" spans="1:3" x14ac:dyDescent="0.25">
      <c r="A14" s="78">
        <v>45123</v>
      </c>
      <c r="B14" s="74" t="s">
        <v>143</v>
      </c>
      <c r="C14" s="75" t="s">
        <v>142</v>
      </c>
    </row>
    <row r="16" spans="1:3" x14ac:dyDescent="0.25">
      <c r="A16" s="78">
        <v>45124</v>
      </c>
      <c r="B16" s="74" t="s">
        <v>182</v>
      </c>
      <c r="C16" s="75" t="s">
        <v>189</v>
      </c>
    </row>
    <row r="17" spans="1:3" x14ac:dyDescent="0.25">
      <c r="B17" s="74"/>
    </row>
    <row r="18" spans="1:3" x14ac:dyDescent="0.25">
      <c r="A18" s="78">
        <v>45125</v>
      </c>
      <c r="B18" s="74" t="s">
        <v>183</v>
      </c>
      <c r="C18" s="75" t="s">
        <v>188</v>
      </c>
    </row>
    <row r="19" spans="1:3" x14ac:dyDescent="0.25">
      <c r="B19" s="74"/>
    </row>
    <row r="20" spans="1:3" x14ac:dyDescent="0.25">
      <c r="A20" s="78">
        <v>45126</v>
      </c>
      <c r="B20" s="74" t="s">
        <v>184</v>
      </c>
      <c r="C20" s="75" t="s">
        <v>187</v>
      </c>
    </row>
    <row r="21" spans="1:3" x14ac:dyDescent="0.25">
      <c r="B21" s="74"/>
    </row>
    <row r="22" spans="1:3" x14ac:dyDescent="0.25">
      <c r="A22" s="78">
        <v>45127</v>
      </c>
      <c r="B22" s="74" t="s">
        <v>185</v>
      </c>
      <c r="C22" s="75" t="s">
        <v>186</v>
      </c>
    </row>
  </sheetData>
  <hyperlinks>
    <hyperlink ref="C8" r:id="rId1" xr:uid="{468AB49E-DE7C-491E-89A2-909CD9368349}"/>
    <hyperlink ref="C6" r:id="rId2" xr:uid="{8F21D2CE-14DE-48B6-9C2F-8EC50A390CEF}"/>
    <hyperlink ref="C4" r:id="rId3" xr:uid="{8B260FF1-CF2D-4493-B819-E2DD6E4A97D0}"/>
    <hyperlink ref="C2" r:id="rId4" xr:uid="{FEA42342-A952-4AF9-8EB1-303A4198B6D1}"/>
    <hyperlink ref="C12" r:id="rId5" xr:uid="{35B0D4F0-202D-477D-9833-F7758910A690}"/>
    <hyperlink ref="C14" r:id="rId6" xr:uid="{7C28BDD0-A135-40A6-A267-DE12FD11FCE3}"/>
    <hyperlink ref="C22" r:id="rId7" xr:uid="{6E4E0ACB-F1B4-4B95-A04B-A6724A4CA59A}"/>
    <hyperlink ref="C20" r:id="rId8" xr:uid="{9F8F1397-9EB0-410F-B668-61C85E10D6C8}"/>
    <hyperlink ref="C18" r:id="rId9" xr:uid="{48A876F7-B9ED-402B-9B28-1B303CFB9353}"/>
    <hyperlink ref="C16" r:id="rId10" xr:uid="{C3E379F6-B453-47A8-8636-CE44C1716A54}"/>
  </hyperlinks>
  <pageMargins left="0.7" right="0.7" top="0.75" bottom="0.75" header="0.3" footer="0.3"/>
  <pageSetup orientation="portrait" r:id="rId1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515AB-61A0-44E1-B7CD-FD71B4D77C99}">
  <dimension ref="A2:B14"/>
  <sheetViews>
    <sheetView workbookViewId="0">
      <selection activeCell="E7" sqref="E7"/>
    </sheetView>
  </sheetViews>
  <sheetFormatPr defaultRowHeight="15" x14ac:dyDescent="0.25"/>
  <cols>
    <col min="1" max="1" width="9.140625" style="73"/>
    <col min="2" max="2" width="10.42578125" bestFit="1" customWidth="1"/>
  </cols>
  <sheetData>
    <row r="2" spans="1:2" x14ac:dyDescent="0.25">
      <c r="A2" s="73">
        <v>1</v>
      </c>
      <c r="B2" t="s">
        <v>190</v>
      </c>
    </row>
    <row r="3" spans="1:2" x14ac:dyDescent="0.25">
      <c r="A3" s="73">
        <v>2</v>
      </c>
      <c r="B3" t="s">
        <v>191</v>
      </c>
    </row>
    <row r="4" spans="1:2" x14ac:dyDescent="0.25">
      <c r="A4" s="73">
        <v>3</v>
      </c>
      <c r="B4" t="s">
        <v>192</v>
      </c>
    </row>
    <row r="5" spans="1:2" x14ac:dyDescent="0.25">
      <c r="A5" s="73">
        <v>4</v>
      </c>
      <c r="B5" t="s">
        <v>193</v>
      </c>
    </row>
    <row r="6" spans="1:2" x14ac:dyDescent="0.25">
      <c r="A6" s="73">
        <v>5</v>
      </c>
      <c r="B6" t="s">
        <v>194</v>
      </c>
    </row>
    <row r="7" spans="1:2" x14ac:dyDescent="0.25">
      <c r="A7" s="73">
        <v>6</v>
      </c>
      <c r="B7" t="s">
        <v>195</v>
      </c>
    </row>
    <row r="8" spans="1:2" x14ac:dyDescent="0.25">
      <c r="A8" s="73">
        <v>7</v>
      </c>
      <c r="B8" t="s">
        <v>196</v>
      </c>
    </row>
    <row r="9" spans="1:2" x14ac:dyDescent="0.25">
      <c r="A9" s="73">
        <v>8</v>
      </c>
      <c r="B9" t="s">
        <v>197</v>
      </c>
    </row>
    <row r="10" spans="1:2" x14ac:dyDescent="0.25">
      <c r="A10" s="73">
        <v>9</v>
      </c>
      <c r="B10" t="s">
        <v>198</v>
      </c>
    </row>
    <row r="11" spans="1:2" x14ac:dyDescent="0.25">
      <c r="A11" s="73">
        <v>10</v>
      </c>
      <c r="B11" t="s">
        <v>199</v>
      </c>
    </row>
    <row r="12" spans="1:2" x14ac:dyDescent="0.25">
      <c r="A12" s="73">
        <v>11</v>
      </c>
      <c r="B12" t="s">
        <v>202</v>
      </c>
    </row>
    <row r="13" spans="1:2" x14ac:dyDescent="0.25">
      <c r="A13" s="73">
        <v>12</v>
      </c>
      <c r="B13" t="s">
        <v>200</v>
      </c>
    </row>
    <row r="14" spans="1:2" x14ac:dyDescent="0.25">
      <c r="A14" s="73">
        <v>13</v>
      </c>
      <c r="B14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84EF3-9206-41BF-BCA9-4A29D69A738E}">
  <dimension ref="A1:B36"/>
  <sheetViews>
    <sheetView workbookViewId="0">
      <selection activeCell="B4" sqref="B4"/>
    </sheetView>
  </sheetViews>
  <sheetFormatPr defaultRowHeight="15" x14ac:dyDescent="0.25"/>
  <cols>
    <col min="1" max="1" width="9.140625" style="73"/>
    <col min="2" max="2" width="77.42578125" bestFit="1" customWidth="1"/>
  </cols>
  <sheetData>
    <row r="1" spans="1:2" ht="15" customHeight="1" x14ac:dyDescent="0.25"/>
    <row r="2" spans="1:2" ht="15" customHeight="1" x14ac:dyDescent="0.25"/>
    <row r="3" spans="1:2" ht="15" customHeight="1" x14ac:dyDescent="0.25">
      <c r="A3" s="73">
        <v>1</v>
      </c>
      <c r="B3" s="48" t="s">
        <v>27</v>
      </c>
    </row>
    <row r="4" spans="1:2" ht="15" customHeight="1" x14ac:dyDescent="0.25">
      <c r="A4" s="73">
        <v>2</v>
      </c>
      <c r="B4" s="80" t="s">
        <v>28</v>
      </c>
    </row>
    <row r="5" spans="1:2" ht="15" customHeight="1" x14ac:dyDescent="0.25">
      <c r="A5" s="73">
        <v>3</v>
      </c>
      <c r="B5" s="33" t="s">
        <v>29</v>
      </c>
    </row>
    <row r="6" spans="1:2" ht="15" customHeight="1" x14ac:dyDescent="0.25">
      <c r="A6" s="73">
        <v>4</v>
      </c>
      <c r="B6" s="33" t="s">
        <v>30</v>
      </c>
    </row>
    <row r="7" spans="1:2" ht="15" customHeight="1" x14ac:dyDescent="0.25">
      <c r="A7" s="73">
        <v>5</v>
      </c>
      <c r="B7" s="33" t="s">
        <v>31</v>
      </c>
    </row>
    <row r="8" spans="1:2" ht="15" customHeight="1" x14ac:dyDescent="0.25">
      <c r="A8" s="73">
        <v>6</v>
      </c>
      <c r="B8" s="33" t="s">
        <v>63</v>
      </c>
    </row>
    <row r="9" spans="1:2" ht="15" customHeight="1" x14ac:dyDescent="0.25">
      <c r="A9" s="73">
        <v>7</v>
      </c>
      <c r="B9" s="33" t="s">
        <v>64</v>
      </c>
    </row>
    <row r="10" spans="1:2" ht="15" customHeight="1" x14ac:dyDescent="0.25">
      <c r="A10" s="73">
        <v>8</v>
      </c>
      <c r="B10" s="33" t="s">
        <v>67</v>
      </c>
    </row>
    <row r="11" spans="1:2" ht="15" customHeight="1" x14ac:dyDescent="0.25">
      <c r="A11" s="73">
        <v>9</v>
      </c>
      <c r="B11" s="33" t="s">
        <v>207</v>
      </c>
    </row>
    <row r="12" spans="1:2" ht="15" customHeight="1" x14ac:dyDescent="0.25">
      <c r="A12" s="73">
        <v>10</v>
      </c>
      <c r="B12" s="33" t="s">
        <v>208</v>
      </c>
    </row>
    <row r="13" spans="1:2" ht="15" customHeight="1" x14ac:dyDescent="0.25">
      <c r="A13" s="73">
        <v>11</v>
      </c>
      <c r="B13" s="33" t="s">
        <v>83</v>
      </c>
    </row>
    <row r="14" spans="1:2" ht="15" customHeight="1" x14ac:dyDescent="0.25">
      <c r="A14" s="73">
        <v>12</v>
      </c>
      <c r="B14" s="33" t="s">
        <v>84</v>
      </c>
    </row>
    <row r="15" spans="1:2" ht="15" customHeight="1" x14ac:dyDescent="0.25">
      <c r="A15" s="73">
        <v>13</v>
      </c>
      <c r="B15" s="33" t="s">
        <v>87</v>
      </c>
    </row>
    <row r="16" spans="1:2" ht="15" customHeight="1" x14ac:dyDescent="0.25">
      <c r="A16" s="73">
        <v>14</v>
      </c>
      <c r="B16" s="33" t="s">
        <v>88</v>
      </c>
    </row>
    <row r="17" spans="1:2" ht="15" customHeight="1" x14ac:dyDescent="0.25">
      <c r="A17" s="73">
        <v>15</v>
      </c>
      <c r="B17" s="33" t="s">
        <v>90</v>
      </c>
    </row>
    <row r="18" spans="1:2" ht="15" customHeight="1" x14ac:dyDescent="0.25">
      <c r="A18" s="73">
        <v>16</v>
      </c>
      <c r="B18" s="33" t="s">
        <v>92</v>
      </c>
    </row>
    <row r="19" spans="1:2" ht="15" customHeight="1" x14ac:dyDescent="0.25">
      <c r="A19" s="73">
        <v>17</v>
      </c>
      <c r="B19" s="33" t="s">
        <v>93</v>
      </c>
    </row>
    <row r="20" spans="1:2" ht="15" customHeight="1" x14ac:dyDescent="0.25">
      <c r="A20" s="73">
        <v>18</v>
      </c>
      <c r="B20" s="33" t="s">
        <v>94</v>
      </c>
    </row>
    <row r="21" spans="1:2" ht="15" customHeight="1" x14ac:dyDescent="0.25">
      <c r="A21" s="73">
        <v>19</v>
      </c>
      <c r="B21" s="33" t="s">
        <v>111</v>
      </c>
    </row>
    <row r="22" spans="1:2" ht="15" customHeight="1" x14ac:dyDescent="0.25">
      <c r="A22" s="73">
        <v>20</v>
      </c>
      <c r="B22" s="33" t="s">
        <v>116</v>
      </c>
    </row>
    <row r="23" spans="1:2" ht="15" customHeight="1" x14ac:dyDescent="0.25">
      <c r="A23" s="73">
        <v>21</v>
      </c>
      <c r="B23" s="33" t="s">
        <v>121</v>
      </c>
    </row>
    <row r="24" spans="1:2" ht="15" customHeight="1" x14ac:dyDescent="0.25">
      <c r="A24" s="73">
        <v>23</v>
      </c>
      <c r="B24" s="33" t="s">
        <v>128</v>
      </c>
    </row>
    <row r="25" spans="1:2" ht="15" customHeight="1" x14ac:dyDescent="0.25">
      <c r="A25" s="73">
        <v>24</v>
      </c>
      <c r="B25" s="33" t="s">
        <v>129</v>
      </c>
    </row>
    <row r="26" spans="1:2" ht="15" customHeight="1" x14ac:dyDescent="0.25">
      <c r="A26" s="73">
        <v>25</v>
      </c>
      <c r="B26" s="33" t="s">
        <v>144</v>
      </c>
    </row>
    <row r="27" spans="1:2" ht="15" customHeight="1" x14ac:dyDescent="0.25">
      <c r="A27" s="73">
        <v>26</v>
      </c>
      <c r="B27" s="48" t="s">
        <v>149</v>
      </c>
    </row>
    <row r="28" spans="1:2" ht="15" customHeight="1" x14ac:dyDescent="0.25">
      <c r="A28" s="73">
        <v>27</v>
      </c>
      <c r="B28" s="33" t="s">
        <v>156</v>
      </c>
    </row>
    <row r="29" spans="1:2" ht="15" customHeight="1" x14ac:dyDescent="0.25">
      <c r="A29" s="73">
        <v>28</v>
      </c>
      <c r="B29" s="33" t="s">
        <v>203</v>
      </c>
    </row>
    <row r="30" spans="1:2" ht="15" customHeight="1" x14ac:dyDescent="0.25">
      <c r="A30" s="73">
        <v>29</v>
      </c>
      <c r="B30" s="33" t="s">
        <v>162</v>
      </c>
    </row>
    <row r="31" spans="1:2" ht="15" customHeight="1" x14ac:dyDescent="0.25">
      <c r="A31" s="73">
        <v>30</v>
      </c>
      <c r="B31" s="33" t="s">
        <v>165</v>
      </c>
    </row>
    <row r="32" spans="1:2" ht="15" customHeight="1" x14ac:dyDescent="0.25">
      <c r="A32" s="73">
        <v>31</v>
      </c>
      <c r="B32" s="33" t="s">
        <v>177</v>
      </c>
    </row>
    <row r="33" spans="1:2" ht="15" customHeight="1" x14ac:dyDescent="0.25">
      <c r="A33" s="73">
        <v>32</v>
      </c>
      <c r="B33" s="33" t="s">
        <v>178</v>
      </c>
    </row>
    <row r="34" spans="1:2" ht="15" customHeight="1" x14ac:dyDescent="0.25">
      <c r="A34" s="73">
        <v>33</v>
      </c>
      <c r="B34" s="25" t="s">
        <v>181</v>
      </c>
    </row>
    <row r="35" spans="1:2" ht="15" customHeight="1" x14ac:dyDescent="0.25"/>
    <row r="36" spans="1:2" ht="1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Ride Plan</vt:lpstr>
      <vt:lpstr>Riders</vt:lpstr>
      <vt:lpstr>Routes</vt:lpstr>
      <vt:lpstr>States</vt:lpstr>
      <vt:lpstr>Dealerships</vt:lpstr>
      <vt:lpstr>'Ride Plan'!Print_Area</vt:lpstr>
      <vt:lpstr>'Ride Plan'!Print_Titles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Family</dc:creator>
  <cp:lastModifiedBy>Robert Casey</cp:lastModifiedBy>
  <cp:lastPrinted>2023-07-05T14:01:03Z</cp:lastPrinted>
  <dcterms:created xsi:type="dcterms:W3CDTF">2022-05-22T02:53:37Z</dcterms:created>
  <dcterms:modified xsi:type="dcterms:W3CDTF">2023-07-05T14:04:10Z</dcterms:modified>
</cp:coreProperties>
</file>